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76b78698ac40a99/IEEE/802/Meetings/24_03/"/>
    </mc:Choice>
  </mc:AlternateContent>
  <xr:revisionPtr revIDLastSave="0" documentId="8_{9636CC51-3FE2-417D-8FFC-5C81AB3768AE}" xr6:coauthVersionLast="47" xr6:coauthVersionMax="47" xr10:uidLastSave="{00000000-0000-0000-0000-000000000000}"/>
  <bookViews>
    <workbookView xWindow="-98" yWindow="-98" windowWidth="28996" windowHeight="17475" xr2:uid="{00000000-000D-0000-FFFF-FFFF00000000}"/>
  </bookViews>
  <sheets>
    <sheet name="EC_Opening_Agenda" sheetId="1" r:id="rId1"/>
  </sheets>
  <definedNames>
    <definedName name="Excel_BuiltIn_Print_Area_1_1">EC_Opening_Agenda!$A$1:$F$69</definedName>
    <definedName name="_xlnm.Print_Area" localSheetId="0">EC_Opening_Agenda!$A$1:$F$70</definedName>
    <definedName name="Print_Area_MI">EC_Opening_Agenda!$A$1:$E$49</definedName>
    <definedName name="PRINT_AREA_MI_1">EC_Opening_Agenda!$A$1:$E$49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4" i="1" l="1"/>
  <c r="A44" i="1" l="1"/>
  <c r="A45" i="1" s="1"/>
  <c r="F8" i="1" l="1"/>
  <c r="F9" i="1" s="1"/>
  <c r="F10" i="1" s="1"/>
  <c r="A48" i="1" l="1"/>
  <c r="A10" i="1" l="1"/>
  <c r="A11" i="1" s="1"/>
  <c r="A12" i="1" s="1"/>
  <c r="A13" i="1" s="1"/>
  <c r="A36" i="1" l="1"/>
  <c r="A37" i="1" s="1"/>
  <c r="A38" i="1" s="1"/>
  <c r="A39" i="1" s="1"/>
  <c r="A40" i="1" s="1"/>
  <c r="A41" i="1" s="1"/>
  <c r="A49" i="1" l="1"/>
  <c r="A50" i="1" s="1"/>
  <c r="A51" i="1" s="1"/>
  <c r="A52" i="1" s="1"/>
  <c r="A53" i="1" s="1"/>
  <c r="A18" i="1"/>
  <c r="A19" i="1" s="1"/>
  <c r="A20" i="1" s="1"/>
  <c r="A22" i="1" s="1"/>
  <c r="A58" i="1"/>
  <c r="A59" i="1" s="1"/>
  <c r="A23" i="1" l="1"/>
  <c r="A24" i="1" s="1"/>
  <c r="A25" i="1" s="1"/>
  <c r="F11" i="1"/>
  <c r="F12" i="1" s="1"/>
  <c r="F13" i="1" s="1"/>
  <c r="A60" i="1"/>
  <c r="A61" i="1" s="1"/>
  <c r="A26" i="1" l="1"/>
  <c r="A27" i="1" s="1"/>
  <c r="A28" i="1" s="1"/>
  <c r="A29" i="1" s="1"/>
  <c r="A30" i="1" s="1"/>
  <c r="F15" i="1"/>
  <c r="A31" i="1" l="1"/>
  <c r="A33" i="1" s="1"/>
  <c r="A34" i="1" s="1"/>
  <c r="F16" i="1"/>
  <c r="F17" i="1" s="1"/>
  <c r="F18" i="1" s="1"/>
  <c r="F19" i="1" s="1"/>
  <c r="F20" i="1" s="1"/>
  <c r="F21" i="1" s="1"/>
  <c r="F22" i="1" s="1"/>
  <c r="F23" i="1" l="1"/>
  <c r="F24" i="1" s="1"/>
  <c r="F25" i="1" s="1"/>
  <c r="F26" i="1" s="1"/>
  <c r="F27" i="1" s="1"/>
  <c r="F28" i="1" s="1"/>
  <c r="F29" i="1" s="1"/>
  <c r="F30" i="1" s="1"/>
  <c r="F31" i="1" s="1"/>
  <c r="F33" i="1" s="1"/>
  <c r="F34" i="1" s="1"/>
  <c r="F35" i="1" s="1"/>
  <c r="F36" i="1" l="1"/>
  <c r="F37" i="1" s="1"/>
  <c r="F38" i="1" s="1"/>
  <c r="F39" i="1" s="1"/>
  <c r="F40" i="1" l="1"/>
  <c r="F41" i="1" s="1"/>
  <c r="F42" i="1" s="1"/>
  <c r="F43" i="1" l="1"/>
  <c r="F44" i="1" l="1"/>
  <c r="F45" i="1" s="1"/>
  <c r="F46" i="1" s="1"/>
  <c r="F47" i="1" s="1"/>
  <c r="F48" i="1" s="1"/>
  <c r="F49" i="1" s="1"/>
  <c r="F50" i="1" s="1"/>
  <c r="F51" i="1" s="1"/>
  <c r="F52" i="1" s="1"/>
  <c r="F53" i="1" s="1"/>
  <c r="F55" i="1" s="1"/>
  <c r="F57" i="1" s="1"/>
  <c r="F58" i="1" s="1"/>
  <c r="F59" i="1" s="1"/>
  <c r="F60" i="1" s="1"/>
  <c r="F61" i="1" s="1"/>
  <c r="F63" i="1" s="1"/>
  <c r="F64" i="1" s="1"/>
</calcChain>
</file>

<file path=xl/sharedStrings.xml><?xml version="1.0" encoding="utf-8"?>
<sst xmlns="http://schemas.openxmlformats.org/spreadsheetml/2006/main" count="148" uniqueCount="79">
  <si>
    <t>Key:</t>
  </si>
  <si>
    <t xml:space="preserve"> </t>
  </si>
  <si>
    <t>ME - Motion, External, MI - Motion, Internal, DT- Discussion Topic, II - Information Item</t>
  </si>
  <si>
    <t>Special Orders</t>
  </si>
  <si>
    <t>Category  (* = consent agenda)</t>
  </si>
  <si>
    <t>MEETING CALLED TO ORDER</t>
  </si>
  <si>
    <t>Nikolich</t>
  </si>
  <si>
    <t>MI</t>
  </si>
  <si>
    <t>MI*</t>
  </si>
  <si>
    <t>II*</t>
  </si>
  <si>
    <t>IEEE Staff Introductions</t>
  </si>
  <si>
    <t>LMSC items</t>
  </si>
  <si>
    <t>II</t>
  </si>
  <si>
    <t>BoG Actions</t>
  </si>
  <si>
    <t>Stds Board Actions (approved projects, standards, withdrawals)</t>
  </si>
  <si>
    <t>LMSC Email Ballot Recap</t>
  </si>
  <si>
    <t>List of Drafts to Revcom</t>
  </si>
  <si>
    <t>PARS to NesCom</t>
  </si>
  <si>
    <t>Notice of Study Groups / pre-PAR activity under consideration/status of existing SGs</t>
  </si>
  <si>
    <t>Gilb</t>
  </si>
  <si>
    <t>DT</t>
  </si>
  <si>
    <t>P&amp;P update</t>
  </si>
  <si>
    <t>Rosdahl</t>
  </si>
  <si>
    <t>Treasurer's report</t>
  </si>
  <si>
    <t>EC meeting schedule (rules, SA, etc.)</t>
  </si>
  <si>
    <t>ADJOURN SEC MEETING</t>
  </si>
  <si>
    <t>ME - Motion, External        MI - Motion, Internal</t>
  </si>
  <si>
    <t>DT- Discussion Topic           II - Information Item</t>
  </si>
  <si>
    <t>D'Ambrosia</t>
  </si>
  <si>
    <t>Chair's Opening Report</t>
  </si>
  <si>
    <t>Officers / 802 Reports</t>
  </si>
  <si>
    <t>Standing Committee Reports</t>
  </si>
  <si>
    <t>Liaison Reports</t>
  </si>
  <si>
    <t>Draft documents to EC Ballot</t>
  </si>
  <si>
    <t>Chair's Announcements</t>
  </si>
  <si>
    <t>EC Affiliation Update</t>
  </si>
  <si>
    <t>DAmbrosia</t>
  </si>
  <si>
    <t>Current / Future venues</t>
  </si>
  <si>
    <t>Stanley</t>
  </si>
  <si>
    <t>Parsons</t>
  </si>
  <si>
    <t>Zimmerman</t>
  </si>
  <si>
    <t>802 JTC1 Standing Committee Status Report and plans for plenary</t>
  </si>
  <si>
    <t>802 EC / ITU Standing Committee Status Report and plans for plenary</t>
  </si>
  <si>
    <t>IEEE 802 / IETF Standing Committee Status Report and plans for plenary</t>
  </si>
  <si>
    <t>IEEE 802 Wireless Chairs Standing Committee Status Report and plans for plenary</t>
  </si>
  <si>
    <t>IEEE 802 Regulatory Report and plans for plenary</t>
  </si>
  <si>
    <t>Agenda Items from WG / TAG Chairs</t>
  </si>
  <si>
    <t>IEEE 802 Public Visibility</t>
  </si>
  <si>
    <t>Haasz</t>
  </si>
  <si>
    <t>List of Drafts to SA Ballot</t>
  </si>
  <si>
    <t xml:space="preserve">IEEE 802 Publication Report
</t>
  </si>
  <si>
    <t xml:space="preserve">IEEE 802 EC Solutions_Report
</t>
  </si>
  <si>
    <t xml:space="preserve">IEEE 802 Active Standards Report
</t>
  </si>
  <si>
    <t xml:space="preserve">IEEE 802 Active PAR Report
</t>
  </si>
  <si>
    <t xml:space="preserve">Recap 802/SA Task Force Meeting </t>
  </si>
  <si>
    <t>Au</t>
  </si>
  <si>
    <t>IEEE SA Reports</t>
  </si>
  <si>
    <t>Marks</t>
  </si>
  <si>
    <t xml:space="preserve">IEEE-SA Participation / Copyright Policies 
Ref: https://ieee802.org/sapolicies.shtml </t>
  </si>
  <si>
    <t>APPROVE OR MODIFY AGENDA</t>
  </si>
  <si>
    <t>Baykas</t>
  </si>
  <si>
    <t>AGENDA  -  IEEE 802 LMSC EXECUTIVE COMMITTEE MEETING
IEEE 802 LMSC 135th Plenary Session</t>
  </si>
  <si>
    <t xml:space="preserve">FEE Waivers
Confirm meeting fee waivers for the Mar 2024 LMSC Session for the following individuals:
</t>
  </si>
  <si>
    <t>Yee</t>
  </si>
  <si>
    <t>Law</t>
  </si>
  <si>
    <t>Potential "IEEE SA Open" open-source project</t>
  </si>
  <si>
    <t xml:space="preserve">IEEE 802.3 adoption by ITU-T SG15 </t>
  </si>
  <si>
    <t>July 2024 Joint IEEE 802 / ITU-T  SG15 Workshop</t>
  </si>
  <si>
    <t>802 March 2024 802 LMSC Election/Appointment process</t>
  </si>
  <si>
    <t>APPROVE Motion: Approve  the following minutes 
· 06 Feb 2024 802 EC Monthly Teleconference - https://mentor.ieee.org/802-ec/dcn/24/ec-24-0034-00-00EC-06-feb-2024-802-ec-monthly-teleconference-minutes.pdf
M: D'Ambrosia     S: Rosdahl</t>
  </si>
  <si>
    <t>Action Item Recap - 
Ref: https://mentor.ieee.org/802-ec/dcn/19/ec-19-0085-92-00EC-ec-action-items-ongoing.docx</t>
  </si>
  <si>
    <t>Summary of Received Endorsement / Affiliation Letters</t>
  </si>
  <si>
    <t>Monday 1800 - 2015  (8:00 am to 10:15 am MDT)
11 Mar 2024</t>
  </si>
  <si>
    <t>2024 Electronic Media Edition Update</t>
  </si>
  <si>
    <t xml:space="preserve">Orientation Report </t>
  </si>
  <si>
    <t>802 IEEE Milestone Project Status Update</t>
  </si>
  <si>
    <t>Thompson</t>
  </si>
  <si>
    <t>Nikolich / Gilb</t>
  </si>
  <si>
    <t>R5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</si>
</sst>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&quot; &quot;General"/>
    <numFmt numFmtId="165" formatCode="hh&quot;:&quot;mm&quot; &quot;AM/PM&quot; &quot;"/>
    <numFmt numFmtId="166" formatCode="h&quot;:&quot;mm;@"/>
    <numFmt numFmtId="167" formatCode="[$$-409]#,##0.00;[Red]&quot;-&quot;[$$-409]#,##0.00"/>
    <numFmt numFmtId="168" formatCode="0.000"/>
  </numFmts>
  <fonts count="27" x14ac:knownFonts="1">
    <font>
      <sz val="12"/>
      <color rgb="FF000000"/>
      <name val="Courier New"/>
      <family val="3"/>
    </font>
    <font>
      <sz val="12"/>
      <color rgb="FF000000"/>
      <name val="Courier New"/>
      <family val="3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color rgb="FF800080"/>
      <name val="Calibri"/>
      <family val="2"/>
    </font>
    <font>
      <b/>
      <sz val="11"/>
      <color rgb="FFFF0000"/>
      <name val="Calibri"/>
      <family val="2"/>
    </font>
    <font>
      <b/>
      <sz val="11"/>
      <color rgb="FFFFFFFF"/>
      <name val="Calibri"/>
      <family val="2"/>
    </font>
    <font>
      <i/>
      <sz val="11"/>
      <color rgb="FF808080"/>
      <name val="Calibri"/>
      <family val="2"/>
    </font>
    <font>
      <sz val="11"/>
      <color rgb="FF008000"/>
      <name val="Calibri"/>
      <family val="2"/>
    </font>
    <font>
      <b/>
      <i/>
      <sz val="16"/>
      <color rgb="FF000000"/>
      <name val="Courier New"/>
      <family val="3"/>
    </font>
    <font>
      <b/>
      <sz val="15"/>
      <color rgb="FF333399"/>
      <name val="Calibri"/>
      <family val="2"/>
    </font>
    <font>
      <b/>
      <sz val="13"/>
      <color rgb="FF333399"/>
      <name val="Calibri"/>
      <family val="2"/>
    </font>
    <font>
      <b/>
      <sz val="11"/>
      <color rgb="FF333399"/>
      <name val="Calibri"/>
      <family val="2"/>
    </font>
    <font>
      <sz val="11"/>
      <color rgb="FF333399"/>
      <name val="Calibri"/>
      <family val="2"/>
    </font>
    <font>
      <sz val="11"/>
      <color rgb="FFFF0000"/>
      <name val="Calibri"/>
      <family val="2"/>
    </font>
    <font>
      <sz val="11"/>
      <color rgb="FF808000"/>
      <name val="Calibri"/>
      <family val="2"/>
    </font>
    <font>
      <b/>
      <sz val="11"/>
      <color rgb="FF424242"/>
      <name val="Calibri"/>
      <family val="2"/>
    </font>
    <font>
      <b/>
      <i/>
      <u/>
      <sz val="12"/>
      <color rgb="FF000000"/>
      <name val="Courier New"/>
      <family val="3"/>
    </font>
    <font>
      <b/>
      <sz val="18"/>
      <color rgb="FF333399"/>
      <name val="Cambria"/>
      <family val="1"/>
    </font>
    <font>
      <b/>
      <sz val="11"/>
      <color rgb="FF000000"/>
      <name val="Calibri"/>
      <family val="2"/>
    </font>
    <font>
      <b/>
      <sz val="8"/>
      <color rgb="FF000000"/>
      <name val="Times New Roman"/>
      <family val="1"/>
    </font>
    <font>
      <sz val="8"/>
      <color rgb="FF000000"/>
      <name val="Courier New"/>
      <family val="3"/>
    </font>
    <font>
      <b/>
      <sz val="10"/>
      <color rgb="FF000000"/>
      <name val="Times New Roman"/>
      <family val="1"/>
    </font>
    <font>
      <sz val="12"/>
      <color rgb="FF000000"/>
      <name val="Calibri"/>
      <family val="2"/>
    </font>
    <font>
      <b/>
      <sz val="8"/>
      <color theme="1"/>
      <name val="Times New Roman"/>
      <family val="1"/>
    </font>
    <font>
      <b/>
      <strike/>
      <sz val="8"/>
      <color rgb="FF000000"/>
      <name val="Times New Roman"/>
      <family val="1"/>
    </font>
    <font>
      <b/>
      <sz val="8"/>
      <color rgb="FF000000"/>
      <name val="Cambria"/>
      <family val="1"/>
    </font>
  </fonts>
  <fills count="24">
    <fill>
      <patternFill patternType="none"/>
    </fill>
    <fill>
      <patternFill patternType="gray125"/>
    </fill>
    <fill>
      <patternFill patternType="solid">
        <fgColor rgb="FFA6CAF0"/>
        <bgColor rgb="FFA6CAF0"/>
      </patternFill>
    </fill>
    <fill>
      <patternFill patternType="solid">
        <fgColor rgb="FFFF8080"/>
        <bgColor rgb="FFFF8080"/>
      </patternFill>
    </fill>
    <fill>
      <patternFill patternType="solid">
        <fgColor rgb="FFFFFFC0"/>
        <bgColor rgb="FFFFFFC0"/>
      </patternFill>
    </fill>
    <fill>
      <patternFill patternType="solid">
        <fgColor rgb="FFE3E3E3"/>
        <bgColor rgb="FFE3E3E3"/>
      </patternFill>
    </fill>
    <fill>
      <patternFill patternType="solid">
        <fgColor rgb="FFA0E0E0"/>
        <bgColor rgb="FFA0E0E0"/>
      </patternFill>
    </fill>
    <fill>
      <patternFill patternType="solid">
        <fgColor rgb="FFFFFF99"/>
        <bgColor rgb="FFFFFF99"/>
      </patternFill>
    </fill>
    <fill>
      <patternFill patternType="solid">
        <fgColor rgb="FFCC9CCC"/>
        <bgColor rgb="FFCC9CCC"/>
      </patternFill>
    </fill>
    <fill>
      <patternFill patternType="solid">
        <fgColor rgb="FF996666"/>
        <bgColor rgb="FF996666"/>
      </patternFill>
    </fill>
    <fill>
      <patternFill patternType="solid">
        <fgColor rgb="FF999933"/>
        <bgColor rgb="FF999933"/>
      </patternFill>
    </fill>
    <fill>
      <patternFill patternType="solid">
        <fgColor rgb="FF3333CC"/>
        <bgColor rgb="FF3333CC"/>
      </patternFill>
    </fill>
    <fill>
      <patternFill patternType="solid">
        <fgColor rgb="FF666699"/>
        <bgColor rgb="FF666699"/>
      </patternFill>
    </fill>
    <fill>
      <patternFill patternType="solid">
        <fgColor rgb="FF33CCCC"/>
        <bgColor rgb="FF33CCCC"/>
      </patternFill>
    </fill>
    <fill>
      <patternFill patternType="solid">
        <fgColor rgb="FFFF0000"/>
        <bgColor rgb="FFFF0000"/>
      </patternFill>
    </fill>
    <fill>
      <patternFill patternType="solid">
        <fgColor rgb="FFCC99FF"/>
        <bgColor rgb="FFCC99FF"/>
      </patternFill>
    </fill>
    <fill>
      <patternFill patternType="solid">
        <fgColor rgb="FFFFFFFF"/>
        <bgColor rgb="FFFFFFFF"/>
      </patternFill>
    </fill>
    <fill>
      <patternFill patternType="solid">
        <fgColor rgb="FF969696"/>
        <bgColor rgb="FF969696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rgb="FFFFFF00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rgb="FFFF00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424242"/>
      </left>
      <right style="double">
        <color rgb="FF424242"/>
      </right>
      <top style="double">
        <color rgb="FF424242"/>
      </top>
      <bottom style="double">
        <color rgb="FF424242"/>
      </bottom>
      <diagonal/>
    </border>
    <border>
      <left/>
      <right/>
      <top/>
      <bottom style="thick">
        <color rgb="FF3333CC"/>
      </bottom>
      <diagonal/>
    </border>
    <border>
      <left/>
      <right/>
      <top/>
      <bottom style="thick">
        <color rgb="FFA0E0E0"/>
      </bottom>
      <diagonal/>
    </border>
    <border>
      <left/>
      <right/>
      <top/>
      <bottom style="medium">
        <color rgb="FFA0E0E0"/>
      </bottom>
      <diagonal/>
    </border>
    <border>
      <left/>
      <right/>
      <top/>
      <bottom style="double">
        <color rgb="FFFF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424242"/>
      </left>
      <right style="thin">
        <color rgb="FF424242"/>
      </right>
      <top style="thin">
        <color rgb="FF424242"/>
      </top>
      <bottom style="thin">
        <color rgb="FF424242"/>
      </bottom>
      <diagonal/>
    </border>
    <border>
      <left/>
      <right/>
      <top style="thin">
        <color rgb="FF3333CC"/>
      </top>
      <bottom style="double">
        <color rgb="FF3333CC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46">
    <xf numFmtId="164" fontId="0" fillId="0" borderId="0"/>
    <xf numFmtId="164" fontId="18" fillId="0" borderId="0" applyNumberFormat="0" applyBorder="0" applyProtection="0"/>
    <xf numFmtId="164" fontId="10" fillId="0" borderId="3" applyNumberFormat="0" applyProtection="0"/>
    <xf numFmtId="164" fontId="11" fillId="0" borderId="4" applyNumberFormat="0" applyProtection="0"/>
    <xf numFmtId="164" fontId="12" fillId="0" borderId="5" applyNumberFormat="0" applyProtection="0"/>
    <xf numFmtId="164" fontId="12" fillId="0" borderId="0" applyNumberFormat="0" applyBorder="0" applyProtection="0"/>
    <xf numFmtId="164" fontId="8" fillId="6" borderId="0" applyNumberFormat="0" applyBorder="0" applyProtection="0"/>
    <xf numFmtId="164" fontId="4" fillId="15" borderId="0" applyNumberFormat="0" applyBorder="0" applyProtection="0"/>
    <xf numFmtId="164" fontId="15" fillId="7" borderId="0" applyNumberFormat="0" applyBorder="0" applyProtection="0"/>
    <xf numFmtId="164" fontId="13" fillId="7" borderId="1" applyNumberFormat="0" applyProtection="0"/>
    <xf numFmtId="164" fontId="16" fillId="16" borderId="8" applyNumberFormat="0" applyProtection="0"/>
    <xf numFmtId="164" fontId="5" fillId="16" borderId="1" applyNumberFormat="0" applyProtection="0"/>
    <xf numFmtId="164" fontId="14" fillId="0" borderId="6" applyNumberFormat="0" applyProtection="0"/>
    <xf numFmtId="164" fontId="6" fillId="17" borderId="2" applyNumberFormat="0" applyProtection="0"/>
    <xf numFmtId="164" fontId="14" fillId="0" borderId="0" applyNumberFormat="0" applyBorder="0" applyProtection="0"/>
    <xf numFmtId="164" fontId="1" fillId="4" borderId="7" applyNumberFormat="0" applyFont="0" applyProtection="0"/>
    <xf numFmtId="164" fontId="7" fillId="0" borderId="0" applyNumberFormat="0" applyBorder="0" applyProtection="0"/>
    <xf numFmtId="164" fontId="19" fillId="0" borderId="9" applyNumberFormat="0" applyProtection="0"/>
    <xf numFmtId="164" fontId="3" fillId="11" borderId="0" applyNumberFormat="0" applyBorder="0" applyProtection="0"/>
    <xf numFmtId="164" fontId="2" fillId="2" borderId="0" applyNumberFormat="0" applyBorder="0" applyProtection="0"/>
    <xf numFmtId="164" fontId="2" fillId="6" borderId="0" applyNumberFormat="0" applyBorder="0" applyProtection="0"/>
    <xf numFmtId="164" fontId="3" fillId="6" borderId="0" applyNumberFormat="0" applyBorder="0" applyProtection="0"/>
    <xf numFmtId="164" fontId="3" fillId="9" borderId="0" applyNumberFormat="0" applyBorder="0" applyProtection="0"/>
    <xf numFmtId="164" fontId="2" fillId="3" borderId="0" applyNumberFormat="0" applyBorder="0" applyProtection="0"/>
    <xf numFmtId="164" fontId="2" fillId="3" borderId="0" applyNumberFormat="0" applyBorder="0" applyProtection="0"/>
    <xf numFmtId="164" fontId="3" fillId="9" borderId="0" applyNumberFormat="0" applyBorder="0" applyProtection="0"/>
    <xf numFmtId="164" fontId="3" fillId="10" borderId="0" applyNumberFormat="0" applyBorder="0" applyProtection="0"/>
    <xf numFmtId="164" fontId="2" fillId="4" borderId="0" applyNumberFormat="0" applyBorder="0" applyProtection="0"/>
    <xf numFmtId="164" fontId="2" fillId="7" borderId="0" applyNumberFormat="0" applyBorder="0" applyProtection="0"/>
    <xf numFmtId="164" fontId="3" fillId="10" borderId="0" applyNumberFormat="0" applyBorder="0" applyProtection="0"/>
    <xf numFmtId="164" fontId="3" fillId="12" borderId="0" applyNumberFormat="0" applyBorder="0" applyProtection="0"/>
    <xf numFmtId="164" fontId="2" fillId="5" borderId="0" applyNumberFormat="0" applyBorder="0" applyProtection="0"/>
    <xf numFmtId="164" fontId="2" fillId="8" borderId="0" applyNumberFormat="0" applyBorder="0" applyProtection="0"/>
    <xf numFmtId="164" fontId="3" fillId="8" borderId="0" applyNumberFormat="0" applyBorder="0" applyProtection="0"/>
    <xf numFmtId="164" fontId="3" fillId="13" borderId="0" applyNumberFormat="0" applyBorder="0" applyProtection="0"/>
    <xf numFmtId="164" fontId="2" fillId="6" borderId="0" applyNumberFormat="0" applyBorder="0" applyProtection="0"/>
    <xf numFmtId="164" fontId="2" fillId="6" borderId="0" applyNumberFormat="0" applyBorder="0" applyProtection="0"/>
    <xf numFmtId="164" fontId="3" fillId="6" borderId="0" applyNumberFormat="0" applyBorder="0" applyProtection="0"/>
    <xf numFmtId="164" fontId="3" fillId="14" borderId="0" applyNumberFormat="0" applyBorder="0" applyProtection="0"/>
    <xf numFmtId="164" fontId="2" fillId="4" borderId="0" applyNumberFormat="0" applyBorder="0" applyProtection="0"/>
    <xf numFmtId="164" fontId="2" fillId="4" borderId="0" applyNumberFormat="0" applyBorder="0" applyProtection="0"/>
    <xf numFmtId="164" fontId="3" fillId="3" borderId="0" applyNumberFormat="0" applyBorder="0" applyProtection="0"/>
    <xf numFmtId="164" fontId="9" fillId="0" borderId="0" applyNumberFormat="0" applyBorder="0" applyProtection="0">
      <alignment horizontal="center"/>
    </xf>
    <xf numFmtId="164" fontId="9" fillId="0" borderId="0" applyNumberFormat="0" applyBorder="0" applyProtection="0">
      <alignment horizontal="center" textRotation="90"/>
    </xf>
    <xf numFmtId="164" fontId="17" fillId="0" borderId="0" applyNumberFormat="0" applyBorder="0" applyProtection="0"/>
    <xf numFmtId="167" fontId="17" fillId="0" borderId="0" applyBorder="0" applyProtection="0"/>
  </cellStyleXfs>
  <cellXfs count="136">
    <xf numFmtId="164" fontId="0" fillId="0" borderId="0" xfId="0"/>
    <xf numFmtId="164" fontId="20" fillId="0" borderId="10" xfId="0" applyFont="1" applyBorder="1" applyAlignment="1">
      <alignment horizontal="left" vertical="top"/>
    </xf>
    <xf numFmtId="164" fontId="20" fillId="0" borderId="10" xfId="0" applyFont="1" applyBorder="1" applyAlignment="1">
      <alignment vertical="top"/>
    </xf>
    <xf numFmtId="164" fontId="20" fillId="0" borderId="10" xfId="0" applyFont="1" applyBorder="1" applyAlignment="1">
      <alignment horizontal="center" vertical="top" wrapText="1"/>
    </xf>
    <xf numFmtId="164" fontId="20" fillId="0" borderId="10" xfId="0" applyFont="1" applyBorder="1" applyAlignment="1">
      <alignment vertical="top" wrapText="1"/>
    </xf>
    <xf numFmtId="1" fontId="20" fillId="0" borderId="10" xfId="0" applyNumberFormat="1" applyFont="1" applyBorder="1" applyAlignment="1">
      <alignment vertical="top"/>
    </xf>
    <xf numFmtId="164" fontId="20" fillId="0" borderId="10" xfId="0" applyFont="1" applyBorder="1" applyAlignment="1">
      <alignment horizontal="right" vertical="top"/>
    </xf>
    <xf numFmtId="164" fontId="0" fillId="0" borderId="0" xfId="0" applyAlignment="1">
      <alignment vertical="top"/>
    </xf>
    <xf numFmtId="166" fontId="20" fillId="0" borderId="10" xfId="0" applyNumberFormat="1" applyFont="1" applyBorder="1" applyAlignment="1">
      <alignment vertical="top"/>
    </xf>
    <xf numFmtId="49" fontId="20" fillId="0" borderId="10" xfId="0" applyNumberFormat="1" applyFont="1" applyBorder="1" applyAlignment="1">
      <alignment horizontal="left" vertical="top"/>
    </xf>
    <xf numFmtId="165" fontId="20" fillId="0" borderId="10" xfId="0" applyNumberFormat="1" applyFont="1" applyBorder="1" applyAlignment="1">
      <alignment horizontal="right" vertical="top"/>
    </xf>
    <xf numFmtId="164" fontId="20" fillId="14" borderId="10" xfId="0" applyFont="1" applyFill="1" applyBorder="1" applyAlignment="1">
      <alignment horizontal="left" vertical="top"/>
    </xf>
    <xf numFmtId="164" fontId="20" fillId="14" borderId="10" xfId="0" applyFont="1" applyFill="1" applyBorder="1" applyAlignment="1">
      <alignment vertical="top"/>
    </xf>
    <xf numFmtId="164" fontId="20" fillId="14" borderId="10" xfId="0" applyFont="1" applyFill="1" applyBorder="1" applyAlignment="1">
      <alignment vertical="top" wrapText="1"/>
    </xf>
    <xf numFmtId="164" fontId="21" fillId="14" borderId="10" xfId="0" applyFont="1" applyFill="1" applyBorder="1" applyAlignment="1">
      <alignment vertical="top" wrapText="1"/>
    </xf>
    <xf numFmtId="1" fontId="21" fillId="14" borderId="10" xfId="0" applyNumberFormat="1" applyFont="1" applyFill="1" applyBorder="1" applyAlignment="1">
      <alignment vertical="top"/>
    </xf>
    <xf numFmtId="164" fontId="21" fillId="14" borderId="10" xfId="0" applyFont="1" applyFill="1" applyBorder="1" applyAlignment="1">
      <alignment horizontal="right" vertical="top"/>
    </xf>
    <xf numFmtId="166" fontId="21" fillId="14" borderId="10" xfId="0" applyNumberFormat="1" applyFont="1" applyFill="1" applyBorder="1" applyAlignment="1">
      <alignment vertical="top"/>
    </xf>
    <xf numFmtId="164" fontId="20" fillId="18" borderId="10" xfId="0" applyFont="1" applyFill="1" applyBorder="1" applyAlignment="1">
      <alignment vertical="top"/>
    </xf>
    <xf numFmtId="164" fontId="20" fillId="18" borderId="10" xfId="0" applyFont="1" applyFill="1" applyBorder="1" applyAlignment="1">
      <alignment horizontal="left" vertical="top"/>
    </xf>
    <xf numFmtId="164" fontId="20" fillId="18" borderId="10" xfId="0" applyFont="1" applyFill="1" applyBorder="1" applyAlignment="1">
      <alignment horizontal="left" vertical="top" wrapText="1"/>
    </xf>
    <xf numFmtId="164" fontId="20" fillId="18" borderId="10" xfId="0" applyFont="1" applyFill="1" applyBorder="1" applyAlignment="1">
      <alignment vertical="top" wrapText="1"/>
    </xf>
    <xf numFmtId="1" fontId="20" fillId="18" borderId="10" xfId="0" applyNumberFormat="1" applyFont="1" applyFill="1" applyBorder="1" applyAlignment="1">
      <alignment vertical="top"/>
    </xf>
    <xf numFmtId="165" fontId="20" fillId="18" borderId="10" xfId="0" applyNumberFormat="1" applyFont="1" applyFill="1" applyBorder="1" applyAlignment="1">
      <alignment horizontal="right" vertical="top"/>
    </xf>
    <xf numFmtId="166" fontId="20" fillId="18" borderId="10" xfId="0" applyNumberFormat="1" applyFont="1" applyFill="1" applyBorder="1" applyAlignment="1">
      <alignment vertical="top"/>
    </xf>
    <xf numFmtId="164" fontId="20" fillId="0" borderId="10" xfId="0" applyFont="1" applyBorder="1" applyAlignment="1">
      <alignment horizontal="left" vertical="top" wrapText="1"/>
    </xf>
    <xf numFmtId="2" fontId="20" fillId="0" borderId="10" xfId="0" applyNumberFormat="1" applyFont="1" applyBorder="1" applyAlignment="1">
      <alignment horizontal="left" vertical="top"/>
    </xf>
    <xf numFmtId="1" fontId="20" fillId="0" borderId="10" xfId="0" applyNumberFormat="1" applyFont="1" applyBorder="1" applyAlignment="1">
      <alignment horizontal="right" vertical="top"/>
    </xf>
    <xf numFmtId="166" fontId="20" fillId="0" borderId="10" xfId="0" applyNumberFormat="1" applyFont="1" applyBorder="1" applyAlignment="1">
      <alignment horizontal="right" vertical="top"/>
    </xf>
    <xf numFmtId="2" fontId="20" fillId="18" borderId="10" xfId="0" applyNumberFormat="1" applyFont="1" applyFill="1" applyBorder="1" applyAlignment="1">
      <alignment horizontal="left" vertical="top"/>
    </xf>
    <xf numFmtId="1" fontId="20" fillId="18" borderId="10" xfId="0" applyNumberFormat="1" applyFont="1" applyFill="1" applyBorder="1" applyAlignment="1">
      <alignment horizontal="right" vertical="top"/>
    </xf>
    <xf numFmtId="166" fontId="20" fillId="18" borderId="10" xfId="0" applyNumberFormat="1" applyFont="1" applyFill="1" applyBorder="1" applyAlignment="1">
      <alignment horizontal="right" vertical="top"/>
    </xf>
    <xf numFmtId="164" fontId="0" fillId="16" borderId="0" xfId="0" applyFill="1" applyAlignment="1">
      <alignment vertical="top"/>
    </xf>
    <xf numFmtId="164" fontId="0" fillId="16" borderId="0" xfId="0" applyFill="1"/>
    <xf numFmtId="164" fontId="20" fillId="0" borderId="0" xfId="0" applyFont="1" applyAlignment="1">
      <alignment vertical="top" wrapText="1"/>
    </xf>
    <xf numFmtId="166" fontId="20" fillId="14" borderId="10" xfId="0" applyNumberFormat="1" applyFont="1" applyFill="1" applyBorder="1" applyAlignment="1">
      <alignment vertical="top"/>
    </xf>
    <xf numFmtId="2" fontId="20" fillId="0" borderId="0" xfId="0" applyNumberFormat="1" applyFont="1" applyAlignment="1">
      <alignment horizontal="left" vertical="top"/>
    </xf>
    <xf numFmtId="164" fontId="20" fillId="0" borderId="0" xfId="0" applyFont="1" applyAlignment="1">
      <alignment horizontal="left" vertical="top"/>
    </xf>
    <xf numFmtId="1" fontId="20" fillId="0" borderId="0" xfId="0" applyNumberFormat="1" applyFont="1" applyAlignment="1">
      <alignment vertical="top"/>
    </xf>
    <xf numFmtId="165" fontId="20" fillId="0" borderId="0" xfId="0" applyNumberFormat="1" applyFont="1" applyAlignment="1">
      <alignment horizontal="right" vertical="top"/>
    </xf>
    <xf numFmtId="166" fontId="20" fillId="0" borderId="0" xfId="0" applyNumberFormat="1" applyFont="1" applyAlignment="1">
      <alignment vertical="top"/>
    </xf>
    <xf numFmtId="49" fontId="20" fillId="0" borderId="0" xfId="0" applyNumberFormat="1" applyFont="1" applyAlignment="1">
      <alignment horizontal="left" vertical="top"/>
    </xf>
    <xf numFmtId="166" fontId="20" fillId="0" borderId="0" xfId="0" applyNumberFormat="1" applyFont="1" applyAlignment="1">
      <alignment horizontal="center" vertical="top"/>
    </xf>
    <xf numFmtId="164" fontId="20" fillId="0" borderId="0" xfId="0" applyFont="1" applyAlignment="1">
      <alignment vertical="top"/>
    </xf>
    <xf numFmtId="164" fontId="21" fillId="0" borderId="0" xfId="0" applyFont="1" applyAlignment="1">
      <alignment vertical="top" wrapText="1"/>
    </xf>
    <xf numFmtId="1" fontId="21" fillId="0" borderId="0" xfId="0" applyNumberFormat="1" applyFont="1" applyAlignment="1">
      <alignment vertical="top"/>
    </xf>
    <xf numFmtId="164" fontId="21" fillId="0" borderId="0" xfId="0" applyFont="1" applyAlignment="1">
      <alignment horizontal="right" vertical="top"/>
    </xf>
    <xf numFmtId="166" fontId="21" fillId="0" borderId="0" xfId="0" applyNumberFormat="1" applyFont="1" applyAlignment="1">
      <alignment vertical="top"/>
    </xf>
    <xf numFmtId="164" fontId="22" fillId="0" borderId="0" xfId="0" applyFont="1" applyAlignment="1">
      <alignment horizontal="left" vertical="top"/>
    </xf>
    <xf numFmtId="164" fontId="22" fillId="0" borderId="0" xfId="0" applyFont="1" applyAlignment="1">
      <alignment vertical="top"/>
    </xf>
    <xf numFmtId="164" fontId="0" fillId="0" borderId="0" xfId="0" applyAlignment="1">
      <alignment wrapText="1"/>
    </xf>
    <xf numFmtId="164" fontId="0" fillId="0" borderId="0" xfId="0" applyAlignment="1">
      <alignment vertical="top" wrapText="1"/>
    </xf>
    <xf numFmtId="1" fontId="0" fillId="0" borderId="0" xfId="0" applyNumberFormat="1" applyAlignment="1">
      <alignment vertical="top"/>
    </xf>
    <xf numFmtId="164" fontId="0" fillId="0" borderId="0" xfId="0" applyAlignment="1">
      <alignment horizontal="right" vertical="top"/>
    </xf>
    <xf numFmtId="166" fontId="0" fillId="0" borderId="0" xfId="0" applyNumberFormat="1" applyAlignment="1">
      <alignment vertical="top"/>
    </xf>
    <xf numFmtId="164" fontId="22" fillId="0" borderId="0" xfId="0" applyFont="1" applyAlignment="1">
      <alignment vertical="top" wrapText="1"/>
    </xf>
    <xf numFmtId="164" fontId="22" fillId="0" borderId="0" xfId="0" applyFont="1" applyAlignment="1">
      <alignment horizontal="left" vertical="top" wrapText="1"/>
    </xf>
    <xf numFmtId="164" fontId="20" fillId="0" borderId="11" xfId="0" applyFont="1" applyBorder="1" applyAlignment="1">
      <alignment vertical="top"/>
    </xf>
    <xf numFmtId="164" fontId="20" fillId="14" borderId="11" xfId="0" applyFont="1" applyFill="1" applyBorder="1" applyAlignment="1">
      <alignment horizontal="left" vertical="top"/>
    </xf>
    <xf numFmtId="164" fontId="20" fillId="14" borderId="11" xfId="0" applyFont="1" applyFill="1" applyBorder="1" applyAlignment="1">
      <alignment vertical="top" wrapText="1"/>
    </xf>
    <xf numFmtId="164" fontId="23" fillId="0" borderId="0" xfId="0" applyFont="1" applyAlignment="1">
      <alignment vertical="top"/>
    </xf>
    <xf numFmtId="2" fontId="20" fillId="19" borderId="10" xfId="0" applyNumberFormat="1" applyFont="1" applyFill="1" applyBorder="1" applyAlignment="1">
      <alignment horizontal="left" vertical="top"/>
    </xf>
    <xf numFmtId="164" fontId="20" fillId="0" borderId="13" xfId="0" applyFont="1" applyBorder="1" applyAlignment="1">
      <alignment vertical="top"/>
    </xf>
    <xf numFmtId="164" fontId="20" fillId="14" borderId="13" xfId="0" applyFont="1" applyFill="1" applyBorder="1" applyAlignment="1">
      <alignment vertical="top" wrapText="1"/>
    </xf>
    <xf numFmtId="1" fontId="20" fillId="14" borderId="13" xfId="0" applyNumberFormat="1" applyFont="1" applyFill="1" applyBorder="1" applyAlignment="1">
      <alignment vertical="top"/>
    </xf>
    <xf numFmtId="165" fontId="20" fillId="20" borderId="15" xfId="0" applyNumberFormat="1" applyFont="1" applyFill="1" applyBorder="1" applyAlignment="1">
      <alignment horizontal="right" vertical="top"/>
    </xf>
    <xf numFmtId="164" fontId="24" fillId="0" borderId="11" xfId="0" applyFont="1" applyBorder="1" applyAlignment="1">
      <alignment horizontal="left" vertical="top" wrapText="1" indent="1"/>
    </xf>
    <xf numFmtId="164" fontId="20" fillId="0" borderId="11" xfId="0" applyFont="1" applyBorder="1" applyAlignment="1">
      <alignment horizontal="left" vertical="top" wrapText="1"/>
    </xf>
    <xf numFmtId="2" fontId="20" fillId="21" borderId="0" xfId="0" applyNumberFormat="1" applyFont="1" applyFill="1" applyAlignment="1">
      <alignment horizontal="left" vertical="top"/>
    </xf>
    <xf numFmtId="164" fontId="20" fillId="0" borderId="0" xfId="0" applyFont="1" applyAlignment="1">
      <alignment horizontal="left" vertical="top" wrapText="1"/>
    </xf>
    <xf numFmtId="165" fontId="20" fillId="0" borderId="15" xfId="0" applyNumberFormat="1" applyFont="1" applyBorder="1" applyAlignment="1">
      <alignment horizontal="right" vertical="top"/>
    </xf>
    <xf numFmtId="164" fontId="20" fillId="0" borderId="14" xfId="0" applyFont="1" applyBorder="1" applyAlignment="1">
      <alignment horizontal="left" vertical="top" wrapText="1"/>
    </xf>
    <xf numFmtId="164" fontId="20" fillId="22" borderId="11" xfId="0" applyFont="1" applyFill="1" applyBorder="1" applyAlignment="1">
      <alignment vertical="top"/>
    </xf>
    <xf numFmtId="165" fontId="20" fillId="22" borderId="10" xfId="0" applyNumberFormat="1" applyFont="1" applyFill="1" applyBorder="1" applyAlignment="1">
      <alignment horizontal="right" vertical="top"/>
    </xf>
    <xf numFmtId="164" fontId="20" fillId="19" borderId="10" xfId="0" applyFont="1" applyFill="1" applyBorder="1" applyAlignment="1">
      <alignment vertical="top"/>
    </xf>
    <xf numFmtId="164" fontId="20" fillId="19" borderId="10" xfId="0" applyFont="1" applyFill="1" applyBorder="1" applyAlignment="1">
      <alignment horizontal="left" vertical="top" wrapText="1"/>
    </xf>
    <xf numFmtId="1" fontId="20" fillId="19" borderId="10" xfId="0" applyNumberFormat="1" applyFont="1" applyFill="1" applyBorder="1" applyAlignment="1">
      <alignment horizontal="right" vertical="top"/>
    </xf>
    <xf numFmtId="164" fontId="20" fillId="19" borderId="10" xfId="0" applyFont="1" applyFill="1" applyBorder="1" applyAlignment="1">
      <alignment horizontal="left" vertical="top" wrapText="1" indent="1"/>
    </xf>
    <xf numFmtId="166" fontId="20" fillId="0" borderId="16" xfId="0" applyNumberFormat="1" applyFont="1" applyBorder="1" applyAlignment="1">
      <alignment horizontal="right" vertical="top"/>
    </xf>
    <xf numFmtId="2" fontId="20" fillId="0" borderId="11" xfId="0" applyNumberFormat="1" applyFont="1" applyBorder="1" applyAlignment="1">
      <alignment horizontal="left" vertical="top"/>
    </xf>
    <xf numFmtId="164" fontId="20" fillId="0" borderId="11" xfId="0" applyFont="1" applyBorder="1" applyAlignment="1">
      <alignment horizontal="left" vertical="top" wrapText="1" indent="1"/>
    </xf>
    <xf numFmtId="165" fontId="20" fillId="0" borderId="11" xfId="0" applyNumberFormat="1" applyFont="1" applyBorder="1" applyAlignment="1">
      <alignment horizontal="right" vertical="top"/>
    </xf>
    <xf numFmtId="1" fontId="20" fillId="0" borderId="11" xfId="0" applyNumberFormat="1" applyFont="1" applyBorder="1" applyAlignment="1">
      <alignment horizontal="right" vertical="top"/>
    </xf>
    <xf numFmtId="1" fontId="24" fillId="0" borderId="11" xfId="0" applyNumberFormat="1" applyFont="1" applyBorder="1" applyAlignment="1">
      <alignment horizontal="right" vertical="top"/>
    </xf>
    <xf numFmtId="2" fontId="20" fillId="22" borderId="11" xfId="0" applyNumberFormat="1" applyFont="1" applyFill="1" applyBorder="1" applyAlignment="1">
      <alignment horizontal="left" vertical="top"/>
    </xf>
    <xf numFmtId="164" fontId="20" fillId="22" borderId="11" xfId="0" applyFont="1" applyFill="1" applyBorder="1" applyAlignment="1">
      <alignment horizontal="left" vertical="top" wrapText="1"/>
    </xf>
    <xf numFmtId="1" fontId="20" fillId="22" borderId="11" xfId="0" applyNumberFormat="1" applyFont="1" applyFill="1" applyBorder="1" applyAlignment="1">
      <alignment horizontal="right" vertical="top"/>
    </xf>
    <xf numFmtId="165" fontId="20" fillId="22" borderId="11" xfId="0" applyNumberFormat="1" applyFont="1" applyFill="1" applyBorder="1" applyAlignment="1">
      <alignment horizontal="right" vertical="top"/>
    </xf>
    <xf numFmtId="2" fontId="25" fillId="0" borderId="11" xfId="0" applyNumberFormat="1" applyFont="1" applyBorder="1" applyAlignment="1">
      <alignment horizontal="left" vertical="top"/>
    </xf>
    <xf numFmtId="164" fontId="25" fillId="0" borderId="11" xfId="0" applyFont="1" applyBorder="1" applyAlignment="1">
      <alignment vertical="top"/>
    </xf>
    <xf numFmtId="164" fontId="25" fillId="0" borderId="11" xfId="0" applyFont="1" applyBorder="1" applyAlignment="1">
      <alignment horizontal="left" vertical="top" wrapText="1"/>
    </xf>
    <xf numFmtId="1" fontId="25" fillId="0" borderId="11" xfId="0" applyNumberFormat="1" applyFont="1" applyBorder="1" applyAlignment="1">
      <alignment horizontal="right" vertical="top"/>
    </xf>
    <xf numFmtId="164" fontId="20" fillId="23" borderId="11" xfId="0" applyFont="1" applyFill="1" applyBorder="1" applyAlignment="1">
      <alignment horizontal="left" vertical="top" wrapText="1" indent="1"/>
    </xf>
    <xf numFmtId="164" fontId="20" fillId="23" borderId="11" xfId="0" applyFont="1" applyFill="1" applyBorder="1" applyAlignment="1">
      <alignment horizontal="left" vertical="top" wrapText="1"/>
    </xf>
    <xf numFmtId="1" fontId="20" fillId="23" borderId="11" xfId="0" applyNumberFormat="1" applyFont="1" applyFill="1" applyBorder="1" applyAlignment="1">
      <alignment horizontal="right" vertical="top"/>
    </xf>
    <xf numFmtId="165" fontId="20" fillId="23" borderId="11" xfId="0" applyNumberFormat="1" applyFont="1" applyFill="1" applyBorder="1" applyAlignment="1">
      <alignment horizontal="right" vertical="top"/>
    </xf>
    <xf numFmtId="164" fontId="20" fillId="23" borderId="11" xfId="0" applyFont="1" applyFill="1" applyBorder="1" applyAlignment="1">
      <alignment vertical="top"/>
    </xf>
    <xf numFmtId="166" fontId="20" fillId="0" borderId="18" xfId="0" applyNumberFormat="1" applyFont="1" applyBorder="1" applyAlignment="1">
      <alignment horizontal="right" vertical="top"/>
    </xf>
    <xf numFmtId="2" fontId="20" fillId="20" borderId="11" xfId="0" applyNumberFormat="1" applyFont="1" applyFill="1" applyBorder="1" applyAlignment="1">
      <alignment horizontal="left" vertical="top"/>
    </xf>
    <xf numFmtId="2" fontId="20" fillId="23" borderId="11" xfId="0" applyNumberFormat="1" applyFont="1" applyFill="1" applyBorder="1" applyAlignment="1">
      <alignment horizontal="left" vertical="top"/>
    </xf>
    <xf numFmtId="164" fontId="0" fillId="23" borderId="0" xfId="0" applyFill="1" applyAlignment="1">
      <alignment vertical="top"/>
    </xf>
    <xf numFmtId="166" fontId="20" fillId="23" borderId="18" xfId="0" applyNumberFormat="1" applyFont="1" applyFill="1" applyBorder="1" applyAlignment="1">
      <alignment horizontal="right" vertical="top"/>
    </xf>
    <xf numFmtId="164" fontId="0" fillId="23" borderId="0" xfId="0" applyFill="1"/>
    <xf numFmtId="165" fontId="20" fillId="23" borderId="10" xfId="0" applyNumberFormat="1" applyFont="1" applyFill="1" applyBorder="1" applyAlignment="1">
      <alignment horizontal="right" vertical="top"/>
    </xf>
    <xf numFmtId="2" fontId="20" fillId="23" borderId="10" xfId="0" applyNumberFormat="1" applyFont="1" applyFill="1" applyBorder="1" applyAlignment="1">
      <alignment horizontal="left" vertical="top"/>
    </xf>
    <xf numFmtId="165" fontId="20" fillId="23" borderId="16" xfId="0" applyNumberFormat="1" applyFont="1" applyFill="1" applyBorder="1" applyAlignment="1">
      <alignment horizontal="right" vertical="top"/>
    </xf>
    <xf numFmtId="1" fontId="20" fillId="19" borderId="11" xfId="0" applyNumberFormat="1" applyFont="1" applyFill="1" applyBorder="1" applyAlignment="1">
      <alignment horizontal="right" vertical="top"/>
    </xf>
    <xf numFmtId="164" fontId="20" fillId="22" borderId="11" xfId="0" applyFont="1" applyFill="1" applyBorder="1" applyAlignment="1">
      <alignment horizontal="left" vertical="top" wrapText="1" indent="1"/>
    </xf>
    <xf numFmtId="2" fontId="20" fillId="23" borderId="11" xfId="0" applyNumberFormat="1" applyFont="1" applyFill="1" applyBorder="1" applyAlignment="1">
      <alignment vertical="top" wrapText="1"/>
    </xf>
    <xf numFmtId="166" fontId="20" fillId="19" borderId="10" xfId="0" applyNumberFormat="1" applyFont="1" applyFill="1" applyBorder="1" applyAlignment="1">
      <alignment horizontal="right" vertical="top"/>
    </xf>
    <xf numFmtId="2" fontId="20" fillId="19" borderId="19" xfId="0" applyNumberFormat="1" applyFont="1" applyFill="1" applyBorder="1" applyAlignment="1">
      <alignment horizontal="left" vertical="top"/>
    </xf>
    <xf numFmtId="164" fontId="20" fillId="19" borderId="16" xfId="0" applyFont="1" applyFill="1" applyBorder="1" applyAlignment="1">
      <alignment vertical="top"/>
    </xf>
    <xf numFmtId="164" fontId="20" fillId="19" borderId="11" xfId="0" applyFont="1" applyFill="1" applyBorder="1" applyAlignment="1">
      <alignment vertical="top"/>
    </xf>
    <xf numFmtId="164" fontId="20" fillId="18" borderId="16" xfId="0" applyFont="1" applyFill="1" applyBorder="1" applyAlignment="1">
      <alignment horizontal="left" vertical="top" wrapText="1"/>
    </xf>
    <xf numFmtId="164" fontId="26" fillId="0" borderId="10" xfId="0" applyFont="1" applyBorder="1" applyAlignment="1">
      <alignment horizontal="center" vertical="top" wrapText="1"/>
    </xf>
    <xf numFmtId="168" fontId="20" fillId="0" borderId="11" xfId="0" applyNumberFormat="1" applyFont="1" applyBorder="1" applyAlignment="1">
      <alignment horizontal="left" vertical="top"/>
    </xf>
    <xf numFmtId="2" fontId="20" fillId="18" borderId="16" xfId="0" applyNumberFormat="1" applyFont="1" applyFill="1" applyBorder="1" applyAlignment="1">
      <alignment horizontal="left" vertical="top"/>
    </xf>
    <xf numFmtId="164" fontId="20" fillId="18" borderId="20" xfId="0" applyFont="1" applyFill="1" applyBorder="1" applyAlignment="1">
      <alignment vertical="top"/>
    </xf>
    <xf numFmtId="164" fontId="20" fillId="18" borderId="21" xfId="0" applyFont="1" applyFill="1" applyBorder="1" applyAlignment="1">
      <alignment horizontal="left" vertical="top" wrapText="1"/>
    </xf>
    <xf numFmtId="164" fontId="20" fillId="18" borderId="22" xfId="0" applyFont="1" applyFill="1" applyBorder="1" applyAlignment="1">
      <alignment horizontal="left" vertical="top" wrapText="1"/>
    </xf>
    <xf numFmtId="1" fontId="20" fillId="18" borderId="16" xfId="0" applyNumberFormat="1" applyFont="1" applyFill="1" applyBorder="1" applyAlignment="1">
      <alignment horizontal="right" vertical="top"/>
    </xf>
    <xf numFmtId="165" fontId="20" fillId="22" borderId="16" xfId="0" applyNumberFormat="1" applyFont="1" applyFill="1" applyBorder="1" applyAlignment="1">
      <alignment horizontal="right" vertical="top"/>
    </xf>
    <xf numFmtId="2" fontId="20" fillId="19" borderId="15" xfId="0" applyNumberFormat="1" applyFont="1" applyFill="1" applyBorder="1" applyAlignment="1">
      <alignment horizontal="left" vertical="top"/>
    </xf>
    <xf numFmtId="164" fontId="20" fillId="19" borderId="15" xfId="0" applyFont="1" applyFill="1" applyBorder="1" applyAlignment="1">
      <alignment vertical="top"/>
    </xf>
    <xf numFmtId="164" fontId="20" fillId="19" borderId="15" xfId="0" applyFont="1" applyFill="1" applyBorder="1" applyAlignment="1">
      <alignment horizontal="left" vertical="top" wrapText="1"/>
    </xf>
    <xf numFmtId="1" fontId="20" fillId="19" borderId="15" xfId="0" applyNumberFormat="1" applyFont="1" applyFill="1" applyBorder="1" applyAlignment="1">
      <alignment horizontal="right" vertical="top"/>
    </xf>
    <xf numFmtId="2" fontId="20" fillId="19" borderId="11" xfId="0" applyNumberFormat="1" applyFont="1" applyFill="1" applyBorder="1" applyAlignment="1">
      <alignment horizontal="left" vertical="top"/>
    </xf>
    <xf numFmtId="164" fontId="20" fillId="19" borderId="11" xfId="0" applyFont="1" applyFill="1" applyBorder="1" applyAlignment="1">
      <alignment horizontal="left" vertical="top" wrapText="1"/>
    </xf>
    <xf numFmtId="164" fontId="0" fillId="0" borderId="11" xfId="0" applyBorder="1" applyAlignment="1">
      <alignment vertical="top" wrapText="1"/>
    </xf>
    <xf numFmtId="168" fontId="20" fillId="19" borderId="10" xfId="0" applyNumberFormat="1" applyFont="1" applyFill="1" applyBorder="1" applyAlignment="1">
      <alignment horizontal="left" vertical="top"/>
    </xf>
    <xf numFmtId="164" fontId="20" fillId="18" borderId="10" xfId="0" applyFont="1" applyFill="1" applyBorder="1" applyAlignment="1">
      <alignment horizontal="left" vertical="top" wrapText="1" indent="1"/>
    </xf>
    <xf numFmtId="164" fontId="20" fillId="18" borderId="12" xfId="0" applyFont="1" applyFill="1" applyBorder="1" applyAlignment="1">
      <alignment horizontal="left" vertical="top" wrapText="1" indent="1"/>
    </xf>
    <xf numFmtId="164" fontId="20" fillId="18" borderId="12" xfId="0" applyFont="1" applyFill="1" applyBorder="1" applyAlignment="1">
      <alignment horizontal="left" vertical="top" wrapText="1"/>
    </xf>
    <xf numFmtId="1" fontId="20" fillId="18" borderId="12" xfId="0" applyNumberFormat="1" applyFont="1" applyFill="1" applyBorder="1" applyAlignment="1">
      <alignment horizontal="right" vertical="top"/>
    </xf>
    <xf numFmtId="164" fontId="20" fillId="18" borderId="17" xfId="0" applyFont="1" applyFill="1" applyBorder="1" applyAlignment="1">
      <alignment horizontal="left" vertical="top" wrapText="1" indent="1"/>
    </xf>
    <xf numFmtId="1" fontId="20" fillId="18" borderId="11" xfId="0" applyNumberFormat="1" applyFont="1" applyFill="1" applyBorder="1" applyAlignment="1">
      <alignment horizontal="right" vertical="top"/>
    </xf>
  </cellXfs>
  <cellStyles count="46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" xfId="42" xr:uid="{00000000-0005-0000-0000-00001D000000}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eading1" xfId="43" xr:uid="{00000000-0005-0000-0000-000022000000}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Result" xfId="44" xr:uid="{00000000-0005-0000-0000-000029000000}"/>
    <cellStyle name="Result2" xfId="45" xr:uid="{00000000-0005-0000-0000-00002A000000}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T74"/>
  <sheetViews>
    <sheetView tabSelected="1" topLeftCell="A13" zoomScale="170" zoomScaleNormal="170" workbookViewId="0">
      <selection activeCell="A2" sqref="A2"/>
    </sheetView>
  </sheetViews>
  <sheetFormatPr defaultRowHeight="15.75" x14ac:dyDescent="0.5"/>
  <cols>
    <col min="1" max="1" width="3.89453125" style="7" customWidth="1"/>
    <col min="2" max="2" width="3" style="7" customWidth="1"/>
    <col min="3" max="3" width="45.89453125" style="51" customWidth="1"/>
    <col min="4" max="4" width="6.89453125" style="51" customWidth="1"/>
    <col min="5" max="5" width="2.3125" style="52" customWidth="1"/>
    <col min="6" max="6" width="6.47265625" style="53" customWidth="1"/>
    <col min="7" max="7" width="3.41796875" style="7" customWidth="1"/>
    <col min="8" max="8" width="3" style="54" hidden="1" customWidth="1"/>
    <col min="9" max="9" width="3.89453125" style="7" hidden="1" customWidth="1"/>
    <col min="10" max="10" width="39.47265625" style="7" customWidth="1"/>
    <col min="11" max="254" width="9.41796875" style="7" customWidth="1"/>
    <col min="255" max="1023" width="9.41796875" customWidth="1"/>
    <col min="1024" max="1024" width="8.89453125" customWidth="1"/>
  </cols>
  <sheetData>
    <row r="1" spans="1:254" ht="26.2" customHeight="1" x14ac:dyDescent="0.5">
      <c r="A1" s="1" t="s">
        <v>78</v>
      </c>
      <c r="B1" s="2"/>
      <c r="C1" s="114" t="s">
        <v>61</v>
      </c>
      <c r="D1" s="4"/>
      <c r="E1" s="5"/>
      <c r="F1" s="6"/>
      <c r="G1" s="7">
        <v>5</v>
      </c>
      <c r="H1" s="8"/>
    </row>
    <row r="2" spans="1:254" ht="24" customHeight="1" x14ac:dyDescent="0.5">
      <c r="A2" s="2"/>
      <c r="B2" s="2"/>
      <c r="C2" s="3" t="s">
        <v>72</v>
      </c>
      <c r="D2" s="4"/>
      <c r="E2" s="5"/>
      <c r="F2" s="6"/>
      <c r="H2" s="8"/>
    </row>
    <row r="3" spans="1:254" x14ac:dyDescent="0.5">
      <c r="A3" s="2"/>
      <c r="B3" s="2"/>
      <c r="C3" s="3"/>
      <c r="D3" s="4"/>
      <c r="E3" s="5"/>
      <c r="F3" s="6"/>
      <c r="H3" s="8"/>
    </row>
    <row r="4" spans="1:254" x14ac:dyDescent="0.5">
      <c r="A4" s="9" t="s">
        <v>0</v>
      </c>
      <c r="B4" s="1" t="s">
        <v>1</v>
      </c>
      <c r="C4" s="4" t="s">
        <v>2</v>
      </c>
      <c r="D4" s="4"/>
      <c r="E4" s="5" t="s">
        <v>1</v>
      </c>
      <c r="F4" s="10" t="s">
        <v>1</v>
      </c>
      <c r="H4" s="8" t="s">
        <v>1</v>
      </c>
    </row>
    <row r="5" spans="1:254" ht="10.9" customHeight="1" x14ac:dyDescent="0.5">
      <c r="A5" s="11"/>
      <c r="B5" s="12"/>
      <c r="C5" s="13" t="s">
        <v>3</v>
      </c>
      <c r="D5" s="14"/>
      <c r="E5" s="15"/>
      <c r="F5" s="16"/>
      <c r="H5" s="17"/>
    </row>
    <row r="6" spans="1:254" x14ac:dyDescent="0.5">
      <c r="A6" s="18"/>
      <c r="B6" s="19"/>
      <c r="C6" s="20" t="s">
        <v>4</v>
      </c>
      <c r="D6" s="21"/>
      <c r="E6" s="22"/>
      <c r="F6" s="23"/>
      <c r="H6" s="24"/>
    </row>
    <row r="7" spans="1:254" x14ac:dyDescent="0.5">
      <c r="A7" s="2"/>
      <c r="B7" s="1"/>
      <c r="C7" s="25"/>
      <c r="D7" s="4"/>
      <c r="E7" s="5"/>
      <c r="F7" s="10"/>
      <c r="H7" s="8"/>
    </row>
    <row r="8" spans="1:254" x14ac:dyDescent="0.5">
      <c r="A8" s="26">
        <v>1</v>
      </c>
      <c r="B8" s="2"/>
      <c r="C8" s="25" t="s">
        <v>5</v>
      </c>
      <c r="D8" s="25" t="s">
        <v>6</v>
      </c>
      <c r="E8" s="27">
        <v>1</v>
      </c>
      <c r="F8" s="103">
        <f>F7+TIME(8,E7,0)</f>
        <v>0.33333333333333331</v>
      </c>
      <c r="H8" s="28">
        <v>6.9444444444444436E-4</v>
      </c>
    </row>
    <row r="9" spans="1:254" ht="10.25" customHeight="1" x14ac:dyDescent="0.5">
      <c r="A9" s="26">
        <v>2</v>
      </c>
      <c r="B9" s="2" t="s">
        <v>7</v>
      </c>
      <c r="C9" s="25" t="s">
        <v>59</v>
      </c>
      <c r="D9" s="25" t="s">
        <v>6</v>
      </c>
      <c r="E9" s="27">
        <v>5</v>
      </c>
      <c r="F9" s="10">
        <f t="shared" ref="F9:F10" si="0">F8+TIME(0,E8,0)</f>
        <v>0.33402777777777776</v>
      </c>
      <c r="H9" s="28">
        <v>6.9444444444444449E-3</v>
      </c>
    </row>
    <row r="10" spans="1:254" ht="22.25" customHeight="1" x14ac:dyDescent="0.5">
      <c r="A10" s="104">
        <f>A9+1</f>
        <v>3</v>
      </c>
      <c r="B10" s="74" t="s">
        <v>12</v>
      </c>
      <c r="C10" s="108" t="s">
        <v>58</v>
      </c>
      <c r="D10" s="25" t="s">
        <v>6</v>
      </c>
      <c r="E10" s="76">
        <v>2</v>
      </c>
      <c r="F10" s="103">
        <f t="shared" si="0"/>
        <v>0.33749999999999997</v>
      </c>
      <c r="H10" s="28"/>
    </row>
    <row r="11" spans="1:254" ht="43.15" customHeight="1" x14ac:dyDescent="0.5">
      <c r="A11" s="29">
        <f>A10+0.01</f>
        <v>3.01</v>
      </c>
      <c r="B11" s="18" t="s">
        <v>8</v>
      </c>
      <c r="C11" s="113" t="s">
        <v>69</v>
      </c>
      <c r="D11" s="20" t="s">
        <v>36</v>
      </c>
      <c r="E11" s="30">
        <v>0</v>
      </c>
      <c r="F11" s="73">
        <f t="shared" ref="F11:F64" si="1">F10+TIME(0,E10,0)</f>
        <v>0.33888888888888885</v>
      </c>
      <c r="H11" s="31">
        <v>0</v>
      </c>
    </row>
    <row r="12" spans="1:254" s="102" customFormat="1" ht="22.9" customHeight="1" x14ac:dyDescent="0.5">
      <c r="A12" s="116">
        <f>A11+0.01</f>
        <v>3.0199999999999996</v>
      </c>
      <c r="B12" s="117" t="s">
        <v>8</v>
      </c>
      <c r="C12" s="118" t="s">
        <v>62</v>
      </c>
      <c r="D12" s="119" t="s">
        <v>6</v>
      </c>
      <c r="E12" s="120">
        <v>0</v>
      </c>
      <c r="F12" s="121">
        <f t="shared" si="1"/>
        <v>0.33888888888888885</v>
      </c>
      <c r="G12" s="100"/>
      <c r="H12" s="109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00"/>
      <c r="V12" s="100"/>
      <c r="W12" s="100"/>
      <c r="X12" s="100"/>
      <c r="Y12" s="100"/>
      <c r="Z12" s="100"/>
      <c r="AA12" s="100"/>
      <c r="AB12" s="100"/>
      <c r="AC12" s="100"/>
      <c r="AD12" s="100"/>
      <c r="AE12" s="100"/>
      <c r="AF12" s="100"/>
      <c r="AG12" s="100"/>
      <c r="AH12" s="100"/>
      <c r="AI12" s="100"/>
      <c r="AJ12" s="100"/>
      <c r="AK12" s="100"/>
      <c r="AL12" s="100"/>
      <c r="AM12" s="100"/>
      <c r="AN12" s="100"/>
      <c r="AO12" s="100"/>
      <c r="AP12" s="100"/>
      <c r="AQ12" s="100"/>
      <c r="AR12" s="100"/>
      <c r="AS12" s="100"/>
      <c r="AT12" s="100"/>
      <c r="AU12" s="100"/>
      <c r="AV12" s="100"/>
      <c r="AW12" s="100"/>
      <c r="AX12" s="100"/>
      <c r="AY12" s="100"/>
      <c r="AZ12" s="100"/>
      <c r="BA12" s="100"/>
      <c r="BB12" s="100"/>
      <c r="BC12" s="100"/>
      <c r="BD12" s="100"/>
      <c r="BE12" s="100"/>
      <c r="BF12" s="100"/>
      <c r="BG12" s="100"/>
      <c r="BH12" s="100"/>
      <c r="BI12" s="100"/>
      <c r="BJ12" s="100"/>
      <c r="BK12" s="100"/>
      <c r="BL12" s="100"/>
      <c r="BM12" s="100"/>
      <c r="BN12" s="100"/>
      <c r="BO12" s="100"/>
      <c r="BP12" s="100"/>
      <c r="BQ12" s="100"/>
      <c r="BR12" s="100"/>
      <c r="BS12" s="100"/>
      <c r="BT12" s="100"/>
      <c r="BU12" s="100"/>
      <c r="BV12" s="100"/>
      <c r="BW12" s="100"/>
      <c r="BX12" s="100"/>
      <c r="BY12" s="100"/>
      <c r="BZ12" s="100"/>
      <c r="CA12" s="100"/>
      <c r="CB12" s="100"/>
      <c r="CC12" s="100"/>
      <c r="CD12" s="100"/>
      <c r="CE12" s="100"/>
      <c r="CF12" s="100"/>
      <c r="CG12" s="100"/>
      <c r="CH12" s="100"/>
      <c r="CI12" s="100"/>
      <c r="CJ12" s="100"/>
      <c r="CK12" s="100"/>
      <c r="CL12" s="100"/>
      <c r="CM12" s="100"/>
      <c r="CN12" s="100"/>
      <c r="CO12" s="100"/>
      <c r="CP12" s="100"/>
      <c r="CQ12" s="100"/>
      <c r="CR12" s="100"/>
      <c r="CS12" s="100"/>
      <c r="CT12" s="100"/>
      <c r="CU12" s="100"/>
      <c r="CV12" s="100"/>
      <c r="CW12" s="100"/>
      <c r="CX12" s="100"/>
      <c r="CY12" s="100"/>
      <c r="CZ12" s="100"/>
      <c r="DA12" s="100"/>
      <c r="DB12" s="100"/>
      <c r="DC12" s="100"/>
      <c r="DD12" s="100"/>
      <c r="DE12" s="100"/>
      <c r="DF12" s="100"/>
      <c r="DG12" s="100"/>
      <c r="DH12" s="100"/>
      <c r="DI12" s="100"/>
      <c r="DJ12" s="100"/>
      <c r="DK12" s="100"/>
      <c r="DL12" s="100"/>
      <c r="DM12" s="100"/>
      <c r="DN12" s="100"/>
      <c r="DO12" s="100"/>
      <c r="DP12" s="100"/>
      <c r="DQ12" s="100"/>
      <c r="DR12" s="100"/>
      <c r="DS12" s="100"/>
      <c r="DT12" s="100"/>
      <c r="DU12" s="100"/>
      <c r="DV12" s="100"/>
      <c r="DW12" s="100"/>
      <c r="DX12" s="100"/>
      <c r="DY12" s="100"/>
      <c r="DZ12" s="100"/>
      <c r="EA12" s="100"/>
      <c r="EB12" s="100"/>
      <c r="EC12" s="100"/>
      <c r="ED12" s="100"/>
      <c r="EE12" s="100"/>
      <c r="EF12" s="100"/>
      <c r="EG12" s="100"/>
      <c r="EH12" s="100"/>
      <c r="EI12" s="100"/>
      <c r="EJ12" s="100"/>
      <c r="EK12" s="100"/>
      <c r="EL12" s="100"/>
      <c r="EM12" s="100"/>
      <c r="EN12" s="100"/>
      <c r="EO12" s="100"/>
      <c r="EP12" s="100"/>
      <c r="EQ12" s="100"/>
      <c r="ER12" s="100"/>
      <c r="ES12" s="100"/>
      <c r="ET12" s="100"/>
      <c r="EU12" s="100"/>
      <c r="EV12" s="100"/>
      <c r="EW12" s="100"/>
      <c r="EX12" s="100"/>
      <c r="EY12" s="100"/>
      <c r="EZ12" s="100"/>
      <c r="FA12" s="100"/>
      <c r="FB12" s="100"/>
      <c r="FC12" s="100"/>
      <c r="FD12" s="100"/>
      <c r="FE12" s="100"/>
      <c r="FF12" s="100"/>
      <c r="FG12" s="100"/>
      <c r="FH12" s="100"/>
      <c r="FI12" s="100"/>
      <c r="FJ12" s="100"/>
      <c r="FK12" s="100"/>
      <c r="FL12" s="100"/>
      <c r="FM12" s="100"/>
      <c r="FN12" s="100"/>
      <c r="FO12" s="100"/>
      <c r="FP12" s="100"/>
      <c r="FQ12" s="100"/>
      <c r="FR12" s="100"/>
      <c r="FS12" s="100"/>
      <c r="FT12" s="100"/>
      <c r="FU12" s="100"/>
      <c r="FV12" s="100"/>
      <c r="FW12" s="100"/>
      <c r="FX12" s="100"/>
      <c r="FY12" s="100"/>
      <c r="FZ12" s="100"/>
      <c r="GA12" s="100"/>
      <c r="GB12" s="100"/>
      <c r="GC12" s="100"/>
      <c r="GD12" s="100"/>
      <c r="GE12" s="100"/>
      <c r="GF12" s="100"/>
      <c r="GG12" s="100"/>
      <c r="GH12" s="100"/>
      <c r="GI12" s="100"/>
      <c r="GJ12" s="100"/>
      <c r="GK12" s="100"/>
      <c r="GL12" s="100"/>
      <c r="GM12" s="100"/>
      <c r="GN12" s="100"/>
      <c r="GO12" s="100"/>
      <c r="GP12" s="100"/>
      <c r="GQ12" s="100"/>
      <c r="GR12" s="100"/>
      <c r="GS12" s="100"/>
      <c r="GT12" s="100"/>
      <c r="GU12" s="100"/>
      <c r="GV12" s="100"/>
      <c r="GW12" s="100"/>
      <c r="GX12" s="100"/>
      <c r="GY12" s="100"/>
      <c r="GZ12" s="100"/>
      <c r="HA12" s="100"/>
      <c r="HB12" s="100"/>
      <c r="HC12" s="100"/>
      <c r="HD12" s="100"/>
      <c r="HE12" s="100"/>
      <c r="HF12" s="100"/>
      <c r="HG12" s="100"/>
      <c r="HH12" s="100"/>
      <c r="HI12" s="100"/>
      <c r="HJ12" s="100"/>
      <c r="HK12" s="100"/>
      <c r="HL12" s="100"/>
      <c r="HM12" s="100"/>
      <c r="HN12" s="100"/>
      <c r="HO12" s="100"/>
      <c r="HP12" s="100"/>
      <c r="HQ12" s="100"/>
      <c r="HR12" s="100"/>
      <c r="HS12" s="100"/>
      <c r="HT12" s="100"/>
      <c r="HU12" s="100"/>
      <c r="HV12" s="100"/>
      <c r="HW12" s="100"/>
      <c r="HX12" s="100"/>
      <c r="HY12" s="100"/>
      <c r="HZ12" s="100"/>
      <c r="IA12" s="100"/>
      <c r="IB12" s="100"/>
      <c r="IC12" s="100"/>
      <c r="ID12" s="100"/>
      <c r="IE12" s="100"/>
      <c r="IF12" s="100"/>
      <c r="IG12" s="100"/>
      <c r="IH12" s="100"/>
      <c r="II12" s="100"/>
      <c r="IJ12" s="100"/>
      <c r="IK12" s="100"/>
      <c r="IL12" s="100"/>
      <c r="IM12" s="100"/>
      <c r="IN12" s="100"/>
      <c r="IO12" s="100"/>
      <c r="IP12" s="100"/>
      <c r="IQ12" s="100"/>
      <c r="IR12" s="100"/>
      <c r="IS12" s="100"/>
      <c r="IT12" s="100"/>
    </row>
    <row r="13" spans="1:254" s="102" customFormat="1" ht="14.65" customHeight="1" x14ac:dyDescent="0.5">
      <c r="A13" s="61">
        <f>A12+0.01</f>
        <v>3.0299999999999994</v>
      </c>
      <c r="B13" s="74" t="s">
        <v>12</v>
      </c>
      <c r="C13" s="127" t="s">
        <v>67</v>
      </c>
      <c r="D13" s="127" t="s">
        <v>39</v>
      </c>
      <c r="E13" s="106">
        <v>3</v>
      </c>
      <c r="F13" s="10">
        <f t="shared" si="1"/>
        <v>0.33888888888888885</v>
      </c>
      <c r="G13" s="100"/>
      <c r="H13" s="109"/>
      <c r="I13" s="100"/>
      <c r="J13" s="100"/>
      <c r="K13" s="100"/>
      <c r="L13" s="100"/>
      <c r="M13" s="100"/>
      <c r="N13" s="100"/>
      <c r="O13" s="100"/>
      <c r="P13" s="100"/>
      <c r="Q13" s="100"/>
      <c r="R13" s="100"/>
      <c r="S13" s="100"/>
      <c r="T13" s="100"/>
      <c r="U13" s="100"/>
      <c r="V13" s="100"/>
      <c r="W13" s="100"/>
      <c r="X13" s="100"/>
      <c r="Y13" s="100"/>
      <c r="Z13" s="100"/>
      <c r="AA13" s="100"/>
      <c r="AB13" s="100"/>
      <c r="AC13" s="100"/>
      <c r="AD13" s="100"/>
      <c r="AE13" s="100"/>
      <c r="AF13" s="100"/>
      <c r="AG13" s="100"/>
      <c r="AH13" s="100"/>
      <c r="AI13" s="100"/>
      <c r="AJ13" s="100"/>
      <c r="AK13" s="100"/>
      <c r="AL13" s="100"/>
      <c r="AM13" s="100"/>
      <c r="AN13" s="100"/>
      <c r="AO13" s="100"/>
      <c r="AP13" s="100"/>
      <c r="AQ13" s="100"/>
      <c r="AR13" s="100"/>
      <c r="AS13" s="100"/>
      <c r="AT13" s="100"/>
      <c r="AU13" s="100"/>
      <c r="AV13" s="100"/>
      <c r="AW13" s="100"/>
      <c r="AX13" s="100"/>
      <c r="AY13" s="100"/>
      <c r="AZ13" s="100"/>
      <c r="BA13" s="100"/>
      <c r="BB13" s="100"/>
      <c r="BC13" s="100"/>
      <c r="BD13" s="100"/>
      <c r="BE13" s="100"/>
      <c r="BF13" s="100"/>
      <c r="BG13" s="100"/>
      <c r="BH13" s="100"/>
      <c r="BI13" s="100"/>
      <c r="BJ13" s="100"/>
      <c r="BK13" s="100"/>
      <c r="BL13" s="100"/>
      <c r="BM13" s="100"/>
      <c r="BN13" s="100"/>
      <c r="BO13" s="100"/>
      <c r="BP13" s="100"/>
      <c r="BQ13" s="100"/>
      <c r="BR13" s="100"/>
      <c r="BS13" s="100"/>
      <c r="BT13" s="100"/>
      <c r="BU13" s="100"/>
      <c r="BV13" s="100"/>
      <c r="BW13" s="100"/>
      <c r="BX13" s="100"/>
      <c r="BY13" s="100"/>
      <c r="BZ13" s="100"/>
      <c r="CA13" s="100"/>
      <c r="CB13" s="100"/>
      <c r="CC13" s="100"/>
      <c r="CD13" s="100"/>
      <c r="CE13" s="100"/>
      <c r="CF13" s="100"/>
      <c r="CG13" s="100"/>
      <c r="CH13" s="100"/>
      <c r="CI13" s="100"/>
      <c r="CJ13" s="100"/>
      <c r="CK13" s="100"/>
      <c r="CL13" s="100"/>
      <c r="CM13" s="100"/>
      <c r="CN13" s="100"/>
      <c r="CO13" s="100"/>
      <c r="CP13" s="100"/>
      <c r="CQ13" s="100"/>
      <c r="CR13" s="100"/>
      <c r="CS13" s="100"/>
      <c r="CT13" s="100"/>
      <c r="CU13" s="100"/>
      <c r="CV13" s="100"/>
      <c r="CW13" s="100"/>
      <c r="CX13" s="100"/>
      <c r="CY13" s="100"/>
      <c r="CZ13" s="100"/>
      <c r="DA13" s="100"/>
      <c r="DB13" s="100"/>
      <c r="DC13" s="100"/>
      <c r="DD13" s="100"/>
      <c r="DE13" s="100"/>
      <c r="DF13" s="100"/>
      <c r="DG13" s="100"/>
      <c r="DH13" s="100"/>
      <c r="DI13" s="100"/>
      <c r="DJ13" s="100"/>
      <c r="DK13" s="100"/>
      <c r="DL13" s="100"/>
      <c r="DM13" s="100"/>
      <c r="DN13" s="100"/>
      <c r="DO13" s="100"/>
      <c r="DP13" s="100"/>
      <c r="DQ13" s="100"/>
      <c r="DR13" s="100"/>
      <c r="DS13" s="100"/>
      <c r="DT13" s="100"/>
      <c r="DU13" s="100"/>
      <c r="DV13" s="100"/>
      <c r="DW13" s="100"/>
      <c r="DX13" s="100"/>
      <c r="DY13" s="100"/>
      <c r="DZ13" s="100"/>
      <c r="EA13" s="100"/>
      <c r="EB13" s="100"/>
      <c r="EC13" s="100"/>
      <c r="ED13" s="100"/>
      <c r="EE13" s="100"/>
      <c r="EF13" s="100"/>
      <c r="EG13" s="100"/>
      <c r="EH13" s="100"/>
      <c r="EI13" s="100"/>
      <c r="EJ13" s="100"/>
      <c r="EK13" s="100"/>
      <c r="EL13" s="100"/>
      <c r="EM13" s="100"/>
      <c r="EN13" s="100"/>
      <c r="EO13" s="100"/>
      <c r="EP13" s="100"/>
      <c r="EQ13" s="100"/>
      <c r="ER13" s="100"/>
      <c r="ES13" s="100"/>
      <c r="ET13" s="100"/>
      <c r="EU13" s="100"/>
      <c r="EV13" s="100"/>
      <c r="EW13" s="100"/>
      <c r="EX13" s="100"/>
      <c r="EY13" s="100"/>
      <c r="EZ13" s="100"/>
      <c r="FA13" s="100"/>
      <c r="FB13" s="100"/>
      <c r="FC13" s="100"/>
      <c r="FD13" s="100"/>
      <c r="FE13" s="100"/>
      <c r="FF13" s="100"/>
      <c r="FG13" s="100"/>
      <c r="FH13" s="100"/>
      <c r="FI13" s="100"/>
      <c r="FJ13" s="100"/>
      <c r="FK13" s="100"/>
      <c r="FL13" s="100"/>
      <c r="FM13" s="100"/>
      <c r="FN13" s="100"/>
      <c r="FO13" s="100"/>
      <c r="FP13" s="100"/>
      <c r="FQ13" s="100"/>
      <c r="FR13" s="100"/>
      <c r="FS13" s="100"/>
      <c r="FT13" s="100"/>
      <c r="FU13" s="100"/>
      <c r="FV13" s="100"/>
      <c r="FW13" s="100"/>
      <c r="FX13" s="100"/>
      <c r="FY13" s="100"/>
      <c r="FZ13" s="100"/>
      <c r="GA13" s="100"/>
      <c r="GB13" s="100"/>
      <c r="GC13" s="100"/>
      <c r="GD13" s="100"/>
      <c r="GE13" s="100"/>
      <c r="GF13" s="100"/>
      <c r="GG13" s="100"/>
      <c r="GH13" s="100"/>
      <c r="GI13" s="100"/>
      <c r="GJ13" s="100"/>
      <c r="GK13" s="100"/>
      <c r="GL13" s="100"/>
      <c r="GM13" s="100"/>
      <c r="GN13" s="100"/>
      <c r="GO13" s="100"/>
      <c r="GP13" s="100"/>
      <c r="GQ13" s="100"/>
      <c r="GR13" s="100"/>
      <c r="GS13" s="100"/>
      <c r="GT13" s="100"/>
      <c r="GU13" s="100"/>
      <c r="GV13" s="100"/>
      <c r="GW13" s="100"/>
      <c r="GX13" s="100"/>
      <c r="GY13" s="100"/>
      <c r="GZ13" s="100"/>
      <c r="HA13" s="100"/>
      <c r="HB13" s="100"/>
      <c r="HC13" s="100"/>
      <c r="HD13" s="100"/>
      <c r="HE13" s="100"/>
      <c r="HF13" s="100"/>
      <c r="HG13" s="100"/>
      <c r="HH13" s="100"/>
      <c r="HI13" s="100"/>
      <c r="HJ13" s="100"/>
      <c r="HK13" s="100"/>
      <c r="HL13" s="100"/>
      <c r="HM13" s="100"/>
      <c r="HN13" s="100"/>
      <c r="HO13" s="100"/>
      <c r="HP13" s="100"/>
      <c r="HQ13" s="100"/>
      <c r="HR13" s="100"/>
      <c r="HS13" s="100"/>
      <c r="HT13" s="100"/>
      <c r="HU13" s="100"/>
      <c r="HV13" s="100"/>
      <c r="HW13" s="100"/>
      <c r="HX13" s="100"/>
      <c r="HY13" s="100"/>
      <c r="HZ13" s="100"/>
      <c r="IA13" s="100"/>
      <c r="IB13" s="100"/>
      <c r="IC13" s="100"/>
      <c r="ID13" s="100"/>
      <c r="IE13" s="100"/>
      <c r="IF13" s="100"/>
      <c r="IG13" s="100"/>
      <c r="IH13" s="100"/>
      <c r="II13" s="100"/>
      <c r="IJ13" s="100"/>
      <c r="IK13" s="100"/>
      <c r="IL13" s="100"/>
      <c r="IM13" s="100"/>
      <c r="IN13" s="100"/>
      <c r="IO13" s="100"/>
      <c r="IP13" s="100"/>
      <c r="IQ13" s="100"/>
      <c r="IR13" s="100"/>
      <c r="IS13" s="100"/>
      <c r="IT13" s="100"/>
    </row>
    <row r="14" spans="1:254" ht="10.25" customHeight="1" x14ac:dyDescent="0.5">
      <c r="A14" s="126"/>
      <c r="B14" s="112"/>
      <c r="C14" s="128"/>
      <c r="D14" s="127"/>
      <c r="E14" s="106"/>
      <c r="F14" s="10">
        <f t="shared" si="1"/>
        <v>0.34097222222222218</v>
      </c>
      <c r="H14" s="31"/>
    </row>
    <row r="15" spans="1:254" x14ac:dyDescent="0.5">
      <c r="A15" s="122">
        <v>4</v>
      </c>
      <c r="B15" s="123" t="s">
        <v>12</v>
      </c>
      <c r="C15" s="124" t="s">
        <v>10</v>
      </c>
      <c r="D15" s="124" t="s">
        <v>6</v>
      </c>
      <c r="E15" s="125">
        <v>2</v>
      </c>
      <c r="F15" s="70">
        <f t="shared" si="1"/>
        <v>0.34097222222222218</v>
      </c>
      <c r="H15" s="31">
        <v>0</v>
      </c>
    </row>
    <row r="16" spans="1:254" ht="10.25" customHeight="1" x14ac:dyDescent="0.5">
      <c r="A16" s="26"/>
      <c r="B16" s="2"/>
      <c r="C16" s="75"/>
      <c r="D16" s="25"/>
      <c r="E16" s="5">
        <v>0</v>
      </c>
      <c r="F16" s="10">
        <f t="shared" si="1"/>
        <v>0.34236111111111106</v>
      </c>
      <c r="H16" s="8">
        <v>0</v>
      </c>
    </row>
    <row r="17" spans="1:254" ht="12" customHeight="1" x14ac:dyDescent="0.5">
      <c r="A17" s="26"/>
      <c r="B17" s="2"/>
      <c r="C17" s="25" t="s">
        <v>11</v>
      </c>
      <c r="D17" s="25"/>
      <c r="E17" s="5">
        <v>0</v>
      </c>
      <c r="F17" s="10">
        <f t="shared" si="1"/>
        <v>0.34236111111111106</v>
      </c>
      <c r="H17" s="8"/>
    </row>
    <row r="18" spans="1:254" ht="10.25" customHeight="1" x14ac:dyDescent="0.5">
      <c r="A18" s="61">
        <f>5</f>
        <v>5</v>
      </c>
      <c r="B18" s="2"/>
      <c r="C18" s="25" t="s">
        <v>29</v>
      </c>
      <c r="D18" s="25" t="s">
        <v>6</v>
      </c>
      <c r="E18" s="5">
        <v>0</v>
      </c>
      <c r="F18" s="10">
        <f t="shared" si="1"/>
        <v>0.34236111111111106</v>
      </c>
      <c r="H18" s="31"/>
    </row>
    <row r="19" spans="1:254" ht="10.25" customHeight="1" x14ac:dyDescent="0.5">
      <c r="A19" s="61">
        <f>A18+0.01</f>
        <v>5.01</v>
      </c>
      <c r="B19" s="74" t="s">
        <v>12</v>
      </c>
      <c r="C19" s="77" t="s">
        <v>34</v>
      </c>
      <c r="D19" s="75" t="s">
        <v>6</v>
      </c>
      <c r="E19" s="76">
        <v>5</v>
      </c>
      <c r="F19" s="10">
        <f t="shared" si="1"/>
        <v>0.34236111111111106</v>
      </c>
      <c r="H19" s="31">
        <v>0</v>
      </c>
    </row>
    <row r="20" spans="1:254" ht="19.5" customHeight="1" x14ac:dyDescent="0.5">
      <c r="A20" s="61">
        <f t="shared" ref="A20:A30" si="2">A19+0.01</f>
        <v>5.0199999999999996</v>
      </c>
      <c r="B20" s="74" t="s">
        <v>12</v>
      </c>
      <c r="C20" s="77" t="s">
        <v>68</v>
      </c>
      <c r="D20" s="75" t="s">
        <v>77</v>
      </c>
      <c r="E20" s="76">
        <v>10</v>
      </c>
      <c r="F20" s="10">
        <f t="shared" ref="F20:F22" si="3">F19+TIME(0,E19,0)</f>
        <v>0.34583333333333327</v>
      </c>
      <c r="H20" s="31"/>
    </row>
    <row r="21" spans="1:254" ht="10.25" customHeight="1" x14ac:dyDescent="0.5">
      <c r="A21" s="129">
        <v>5.0209999999999999</v>
      </c>
      <c r="B21" s="74" t="s">
        <v>12</v>
      </c>
      <c r="C21" s="77" t="s">
        <v>71</v>
      </c>
      <c r="D21" s="67" t="s">
        <v>36</v>
      </c>
      <c r="E21" s="76">
        <v>5</v>
      </c>
      <c r="F21" s="10">
        <f t="shared" si="3"/>
        <v>0.35277777777777769</v>
      </c>
      <c r="H21" s="31"/>
    </row>
    <row r="22" spans="1:254" ht="10.25" customHeight="1" x14ac:dyDescent="0.5">
      <c r="A22" s="29">
        <f>A20+0.01</f>
        <v>5.0299999999999994</v>
      </c>
      <c r="B22" s="18" t="s">
        <v>9</v>
      </c>
      <c r="C22" s="130" t="s">
        <v>13</v>
      </c>
      <c r="D22" s="20" t="s">
        <v>6</v>
      </c>
      <c r="E22" s="30">
        <v>0</v>
      </c>
      <c r="F22" s="73">
        <f t="shared" si="3"/>
        <v>0.3562499999999999</v>
      </c>
      <c r="H22" s="31">
        <v>0</v>
      </c>
    </row>
    <row r="23" spans="1:254" ht="10.25" customHeight="1" x14ac:dyDescent="0.5">
      <c r="A23" s="29">
        <f t="shared" si="2"/>
        <v>5.0399999999999991</v>
      </c>
      <c r="B23" s="18" t="s">
        <v>9</v>
      </c>
      <c r="C23" s="130" t="s">
        <v>14</v>
      </c>
      <c r="D23" s="20" t="s">
        <v>6</v>
      </c>
      <c r="E23" s="30">
        <v>0</v>
      </c>
      <c r="F23" s="73">
        <f t="shared" si="1"/>
        <v>0.3562499999999999</v>
      </c>
      <c r="H23" s="31">
        <v>0</v>
      </c>
    </row>
    <row r="24" spans="1:254" ht="10.25" customHeight="1" x14ac:dyDescent="0.5">
      <c r="A24" s="29">
        <f t="shared" si="2"/>
        <v>5.0499999999999989</v>
      </c>
      <c r="B24" s="18" t="s">
        <v>9</v>
      </c>
      <c r="C24" s="130" t="s">
        <v>15</v>
      </c>
      <c r="D24" s="20" t="s">
        <v>6</v>
      </c>
      <c r="E24" s="30">
        <v>0</v>
      </c>
      <c r="F24" s="73">
        <f t="shared" si="1"/>
        <v>0.3562499999999999</v>
      </c>
      <c r="H24" s="31"/>
    </row>
    <row r="25" spans="1:254" s="33" customFormat="1" ht="10.25" customHeight="1" x14ac:dyDescent="0.5">
      <c r="A25" s="61">
        <f t="shared" si="2"/>
        <v>5.0599999999999987</v>
      </c>
      <c r="B25" s="74" t="s">
        <v>12</v>
      </c>
      <c r="C25" s="77" t="s">
        <v>35</v>
      </c>
      <c r="D25" s="75" t="s">
        <v>6</v>
      </c>
      <c r="E25" s="76">
        <v>2</v>
      </c>
      <c r="F25" s="103">
        <f t="shared" si="1"/>
        <v>0.3562499999999999</v>
      </c>
      <c r="G25" s="32"/>
      <c r="H25" s="31">
        <v>0</v>
      </c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32"/>
      <c r="BB25" s="32"/>
      <c r="BC25" s="32"/>
      <c r="BD25" s="32"/>
      <c r="BE25" s="32"/>
      <c r="BF25" s="32"/>
      <c r="BG25" s="32"/>
      <c r="BH25" s="32"/>
      <c r="BI25" s="32"/>
      <c r="BJ25" s="32"/>
      <c r="BK25" s="32"/>
      <c r="BL25" s="32"/>
      <c r="BM25" s="32"/>
      <c r="BN25" s="32"/>
      <c r="BO25" s="32"/>
      <c r="BP25" s="32"/>
      <c r="BQ25" s="32"/>
      <c r="BR25" s="32"/>
      <c r="BS25" s="32"/>
      <c r="BT25" s="32"/>
      <c r="BU25" s="32"/>
      <c r="BV25" s="32"/>
      <c r="BW25" s="32"/>
      <c r="BX25" s="32"/>
      <c r="BY25" s="32"/>
      <c r="BZ25" s="32"/>
      <c r="CA25" s="32"/>
      <c r="CB25" s="32"/>
      <c r="CC25" s="32"/>
      <c r="CD25" s="32"/>
      <c r="CE25" s="32"/>
      <c r="CF25" s="32"/>
      <c r="CG25" s="32"/>
      <c r="CH25" s="32"/>
      <c r="CI25" s="32"/>
      <c r="CJ25" s="32"/>
      <c r="CK25" s="32"/>
      <c r="CL25" s="32"/>
      <c r="CM25" s="32"/>
      <c r="CN25" s="32"/>
      <c r="CO25" s="32"/>
      <c r="CP25" s="32"/>
      <c r="CQ25" s="32"/>
      <c r="CR25" s="32"/>
      <c r="CS25" s="32"/>
      <c r="CT25" s="32"/>
      <c r="CU25" s="32"/>
      <c r="CV25" s="32"/>
      <c r="CW25" s="32"/>
      <c r="CX25" s="32"/>
      <c r="CY25" s="32"/>
      <c r="CZ25" s="32"/>
      <c r="DA25" s="32"/>
      <c r="DB25" s="32"/>
      <c r="DC25" s="32"/>
      <c r="DD25" s="32"/>
      <c r="DE25" s="32"/>
      <c r="DF25" s="32"/>
      <c r="DG25" s="32"/>
      <c r="DH25" s="32"/>
      <c r="DI25" s="32"/>
      <c r="DJ25" s="32"/>
      <c r="DK25" s="32"/>
      <c r="DL25" s="32"/>
      <c r="DM25" s="32"/>
      <c r="DN25" s="32"/>
      <c r="DO25" s="32"/>
      <c r="DP25" s="32"/>
      <c r="DQ25" s="32"/>
      <c r="DR25" s="32"/>
      <c r="DS25" s="32"/>
      <c r="DT25" s="32"/>
      <c r="DU25" s="32"/>
      <c r="DV25" s="32"/>
      <c r="DW25" s="32"/>
      <c r="DX25" s="32"/>
      <c r="DY25" s="32"/>
      <c r="DZ25" s="32"/>
      <c r="EA25" s="32"/>
      <c r="EB25" s="32"/>
      <c r="EC25" s="32"/>
      <c r="ED25" s="32"/>
      <c r="EE25" s="32"/>
      <c r="EF25" s="32"/>
      <c r="EG25" s="32"/>
      <c r="EH25" s="32"/>
      <c r="EI25" s="32"/>
      <c r="EJ25" s="32"/>
      <c r="EK25" s="32"/>
      <c r="EL25" s="32"/>
      <c r="EM25" s="32"/>
      <c r="EN25" s="32"/>
      <c r="EO25" s="32"/>
      <c r="EP25" s="32"/>
      <c r="EQ25" s="32"/>
      <c r="ER25" s="32"/>
      <c r="ES25" s="32"/>
      <c r="ET25" s="32"/>
      <c r="EU25" s="32"/>
      <c r="EV25" s="32"/>
      <c r="EW25" s="32"/>
      <c r="EX25" s="32"/>
      <c r="EY25" s="32"/>
      <c r="EZ25" s="32"/>
      <c r="FA25" s="32"/>
      <c r="FB25" s="32"/>
      <c r="FC25" s="32"/>
      <c r="FD25" s="32"/>
      <c r="FE25" s="32"/>
      <c r="FF25" s="32"/>
      <c r="FG25" s="32"/>
      <c r="FH25" s="32"/>
      <c r="FI25" s="32"/>
      <c r="FJ25" s="32"/>
      <c r="FK25" s="32"/>
      <c r="FL25" s="32"/>
      <c r="FM25" s="32"/>
      <c r="FN25" s="32"/>
      <c r="FO25" s="32"/>
      <c r="FP25" s="32"/>
      <c r="FQ25" s="32"/>
      <c r="FR25" s="32"/>
      <c r="FS25" s="32"/>
      <c r="FT25" s="32"/>
      <c r="FU25" s="32"/>
      <c r="FV25" s="32"/>
      <c r="FW25" s="32"/>
      <c r="FX25" s="32"/>
      <c r="FY25" s="32"/>
      <c r="FZ25" s="32"/>
      <c r="GA25" s="32"/>
      <c r="GB25" s="32"/>
      <c r="GC25" s="32"/>
      <c r="GD25" s="32"/>
      <c r="GE25" s="32"/>
      <c r="GF25" s="32"/>
      <c r="GG25" s="32"/>
      <c r="GH25" s="32"/>
      <c r="GI25" s="32"/>
      <c r="GJ25" s="32"/>
      <c r="GK25" s="32"/>
      <c r="GL25" s="32"/>
      <c r="GM25" s="32"/>
      <c r="GN25" s="32"/>
      <c r="GO25" s="32"/>
      <c r="GP25" s="32"/>
      <c r="GQ25" s="32"/>
      <c r="GR25" s="32"/>
      <c r="GS25" s="32"/>
      <c r="GT25" s="32"/>
      <c r="GU25" s="32"/>
      <c r="GV25" s="32"/>
      <c r="GW25" s="32"/>
      <c r="GX25" s="32"/>
      <c r="GY25" s="32"/>
      <c r="GZ25" s="32"/>
      <c r="HA25" s="32"/>
      <c r="HB25" s="32"/>
      <c r="HC25" s="32"/>
      <c r="HD25" s="32"/>
      <c r="HE25" s="32"/>
      <c r="HF25" s="32"/>
      <c r="HG25" s="32"/>
      <c r="HH25" s="32"/>
      <c r="HI25" s="32"/>
      <c r="HJ25" s="32"/>
      <c r="HK25" s="32"/>
      <c r="HL25" s="32"/>
      <c r="HM25" s="32"/>
      <c r="HN25" s="32"/>
      <c r="HO25" s="32"/>
      <c r="HP25" s="32"/>
      <c r="HQ25" s="32"/>
      <c r="HR25" s="32"/>
      <c r="HS25" s="32"/>
      <c r="HT25" s="32"/>
      <c r="HU25" s="32"/>
      <c r="HV25" s="32"/>
      <c r="HW25" s="32"/>
      <c r="HX25" s="32"/>
      <c r="HY25" s="32"/>
      <c r="HZ25" s="32"/>
      <c r="IA25" s="32"/>
      <c r="IB25" s="32"/>
      <c r="IC25" s="32"/>
      <c r="ID25" s="32"/>
      <c r="IE25" s="32"/>
      <c r="IF25" s="32"/>
      <c r="IG25" s="32"/>
      <c r="IH25" s="32"/>
      <c r="II25" s="32"/>
      <c r="IJ25" s="32"/>
      <c r="IK25" s="32"/>
      <c r="IL25" s="32"/>
      <c r="IM25" s="32"/>
      <c r="IN25" s="32"/>
      <c r="IO25" s="32"/>
      <c r="IP25" s="32"/>
      <c r="IQ25" s="32"/>
      <c r="IR25" s="32"/>
      <c r="IS25" s="32"/>
      <c r="IT25" s="32"/>
    </row>
    <row r="26" spans="1:254" ht="10.25" customHeight="1" x14ac:dyDescent="0.5">
      <c r="A26" s="29">
        <f t="shared" si="2"/>
        <v>5.0699999999999985</v>
      </c>
      <c r="B26" s="18" t="s">
        <v>9</v>
      </c>
      <c r="C26" s="130" t="s">
        <v>49</v>
      </c>
      <c r="D26" s="20" t="s">
        <v>6</v>
      </c>
      <c r="E26" s="30">
        <v>0</v>
      </c>
      <c r="F26" s="73">
        <f t="shared" si="1"/>
        <v>0.35763888888888878</v>
      </c>
      <c r="H26" s="31">
        <v>0</v>
      </c>
    </row>
    <row r="27" spans="1:254" ht="10.25" customHeight="1" x14ac:dyDescent="0.5">
      <c r="A27" s="29">
        <f t="shared" si="2"/>
        <v>5.0799999999999983</v>
      </c>
      <c r="B27" s="18" t="s">
        <v>9</v>
      </c>
      <c r="C27" s="131" t="s">
        <v>16</v>
      </c>
      <c r="D27" s="132" t="s">
        <v>6</v>
      </c>
      <c r="E27" s="133">
        <v>0</v>
      </c>
      <c r="F27" s="73">
        <f t="shared" si="1"/>
        <v>0.35763888888888878</v>
      </c>
      <c r="H27" s="31"/>
    </row>
    <row r="28" spans="1:254" ht="10.25" customHeight="1" x14ac:dyDescent="0.5">
      <c r="A28" s="29">
        <f t="shared" si="2"/>
        <v>5.0899999999999981</v>
      </c>
      <c r="B28" s="18" t="s">
        <v>9</v>
      </c>
      <c r="C28" s="134" t="s">
        <v>33</v>
      </c>
      <c r="D28" s="113" t="s">
        <v>6</v>
      </c>
      <c r="E28" s="120">
        <v>0</v>
      </c>
      <c r="F28" s="121">
        <f t="shared" si="1"/>
        <v>0.35763888888888878</v>
      </c>
      <c r="H28" s="28">
        <v>3.4722222222222225E-3</v>
      </c>
    </row>
    <row r="29" spans="1:254" ht="10.25" customHeight="1" x14ac:dyDescent="0.5">
      <c r="A29" s="29">
        <f t="shared" si="2"/>
        <v>5.0999999999999979</v>
      </c>
      <c r="B29" s="18" t="s">
        <v>9</v>
      </c>
      <c r="C29" s="107" t="s">
        <v>17</v>
      </c>
      <c r="D29" s="85" t="s">
        <v>6</v>
      </c>
      <c r="E29" s="135">
        <v>0</v>
      </c>
      <c r="F29" s="121">
        <f t="shared" si="1"/>
        <v>0.35763888888888878</v>
      </c>
      <c r="H29" s="28">
        <v>3.4722222222222225E-3</v>
      </c>
    </row>
    <row r="30" spans="1:254" ht="10.25" customHeight="1" x14ac:dyDescent="0.5">
      <c r="A30" s="29">
        <f t="shared" si="2"/>
        <v>5.1099999999999977</v>
      </c>
      <c r="B30" s="18" t="s">
        <v>9</v>
      </c>
      <c r="C30" s="107" t="s">
        <v>18</v>
      </c>
      <c r="D30" s="85" t="s">
        <v>6</v>
      </c>
      <c r="E30" s="86">
        <v>0</v>
      </c>
      <c r="F30" s="121">
        <f t="shared" si="1"/>
        <v>0.35763888888888878</v>
      </c>
      <c r="H30" s="28"/>
    </row>
    <row r="31" spans="1:254" ht="10.25" customHeight="1" x14ac:dyDescent="0.5">
      <c r="A31" s="29">
        <f>A30+0.01</f>
        <v>5.1199999999999974</v>
      </c>
      <c r="B31" s="18" t="s">
        <v>9</v>
      </c>
      <c r="C31" s="107" t="s">
        <v>54</v>
      </c>
      <c r="D31" s="85" t="s">
        <v>6</v>
      </c>
      <c r="E31" s="86">
        <v>0</v>
      </c>
      <c r="F31" s="121">
        <f t="shared" si="1"/>
        <v>0.35763888888888878</v>
      </c>
      <c r="H31" s="28"/>
    </row>
    <row r="32" spans="1:254" ht="10.25" customHeight="1" x14ac:dyDescent="0.5">
      <c r="A32" s="61"/>
      <c r="B32" s="74"/>
      <c r="C32" s="80"/>
      <c r="D32" s="67"/>
      <c r="E32" s="82"/>
      <c r="F32" s="105"/>
      <c r="H32" s="28"/>
    </row>
    <row r="33" spans="1:10" ht="22.5" customHeight="1" x14ac:dyDescent="0.5">
      <c r="A33" s="61">
        <f>A31+0.01</f>
        <v>5.1299999999999972</v>
      </c>
      <c r="B33" s="111" t="s">
        <v>12</v>
      </c>
      <c r="C33" s="67" t="s">
        <v>70</v>
      </c>
      <c r="D33" s="67" t="s">
        <v>36</v>
      </c>
      <c r="E33" s="82">
        <v>5</v>
      </c>
      <c r="F33" s="105">
        <f>F31+TIME(0,E31,0)</f>
        <v>0.35763888888888878</v>
      </c>
      <c r="H33" s="28"/>
    </row>
    <row r="34" spans="1:10" ht="13.15" customHeight="1" x14ac:dyDescent="0.5">
      <c r="A34" s="61">
        <f>A33+0.01</f>
        <v>5.139999999999997</v>
      </c>
      <c r="B34" s="111" t="s">
        <v>12</v>
      </c>
      <c r="C34" s="67" t="s">
        <v>75</v>
      </c>
      <c r="D34" s="67" t="s">
        <v>76</v>
      </c>
      <c r="E34" s="82">
        <v>5</v>
      </c>
      <c r="F34" s="105">
        <f t="shared" si="1"/>
        <v>0.36111111111111099</v>
      </c>
      <c r="H34" s="28"/>
    </row>
    <row r="35" spans="1:10" ht="10.25" customHeight="1" x14ac:dyDescent="0.5">
      <c r="A35" s="110"/>
      <c r="B35" s="112"/>
      <c r="C35" s="80"/>
      <c r="D35" s="67"/>
      <c r="E35" s="82"/>
      <c r="F35" s="105">
        <f t="shared" si="1"/>
        <v>0.3645833333333332</v>
      </c>
      <c r="H35" s="28"/>
    </row>
    <row r="36" spans="1:10" ht="12" customHeight="1" x14ac:dyDescent="0.5">
      <c r="A36" s="61">
        <f>6</f>
        <v>6</v>
      </c>
      <c r="B36" s="57"/>
      <c r="C36" s="67" t="s">
        <v>30</v>
      </c>
      <c r="D36" s="67"/>
      <c r="E36" s="82"/>
      <c r="F36" s="81">
        <f t="shared" si="1"/>
        <v>0.3645833333333332</v>
      </c>
      <c r="H36" s="28">
        <v>3.4722222222222225E-3</v>
      </c>
    </row>
    <row r="37" spans="1:10" ht="12.4" customHeight="1" x14ac:dyDescent="0.5">
      <c r="A37" s="79">
        <f>A36+0.01</f>
        <v>6.01</v>
      </c>
      <c r="B37" s="57" t="s">
        <v>12</v>
      </c>
      <c r="C37" s="80" t="s">
        <v>21</v>
      </c>
      <c r="D37" s="67" t="s">
        <v>19</v>
      </c>
      <c r="E37" s="82">
        <v>5</v>
      </c>
      <c r="F37" s="81">
        <f t="shared" si="1"/>
        <v>0.3645833333333332</v>
      </c>
      <c r="H37" s="28">
        <v>3.4722222222222225E-3</v>
      </c>
      <c r="J37" s="60"/>
    </row>
    <row r="38" spans="1:10" ht="12.4" customHeight="1" x14ac:dyDescent="0.5">
      <c r="A38" s="79">
        <f t="shared" ref="A38:A41" si="4">A37+0.01</f>
        <v>6.02</v>
      </c>
      <c r="B38" s="57" t="s">
        <v>12</v>
      </c>
      <c r="C38" s="80" t="s">
        <v>37</v>
      </c>
      <c r="D38" s="67" t="s">
        <v>22</v>
      </c>
      <c r="E38" s="83">
        <v>20</v>
      </c>
      <c r="F38" s="81">
        <f t="shared" si="1"/>
        <v>0.36805555555555541</v>
      </c>
      <c r="H38" s="28">
        <v>3.4722222222222225E-3</v>
      </c>
    </row>
    <row r="39" spans="1:10" ht="10.25" customHeight="1" x14ac:dyDescent="0.5">
      <c r="A39" s="79">
        <f t="shared" si="4"/>
        <v>6.0299999999999994</v>
      </c>
      <c r="B39" s="96" t="s">
        <v>12</v>
      </c>
      <c r="C39" s="92" t="s">
        <v>23</v>
      </c>
      <c r="D39" s="93" t="s">
        <v>40</v>
      </c>
      <c r="E39" s="94">
        <v>2</v>
      </c>
      <c r="F39" s="95">
        <f t="shared" si="1"/>
        <v>0.38194444444444431</v>
      </c>
      <c r="H39" s="28"/>
    </row>
    <row r="40" spans="1:10" ht="10.25" customHeight="1" x14ac:dyDescent="0.5">
      <c r="A40" s="79">
        <f t="shared" si="4"/>
        <v>6.0399999999999991</v>
      </c>
      <c r="B40" s="96" t="s">
        <v>12</v>
      </c>
      <c r="C40" s="92" t="s">
        <v>74</v>
      </c>
      <c r="D40" s="93" t="s">
        <v>57</v>
      </c>
      <c r="E40" s="94">
        <v>3</v>
      </c>
      <c r="F40" s="95">
        <f t="shared" si="1"/>
        <v>0.38333333333333319</v>
      </c>
      <c r="H40" s="28"/>
    </row>
    <row r="41" spans="1:10" ht="10.25" customHeight="1" x14ac:dyDescent="0.5">
      <c r="A41" s="79">
        <f t="shared" si="4"/>
        <v>6.0499999999999989</v>
      </c>
      <c r="B41" s="96" t="s">
        <v>12</v>
      </c>
      <c r="C41" s="92" t="s">
        <v>73</v>
      </c>
      <c r="D41" s="93" t="s">
        <v>28</v>
      </c>
      <c r="E41" s="94">
        <v>1</v>
      </c>
      <c r="F41" s="95">
        <f t="shared" si="1"/>
        <v>0.38541666666666652</v>
      </c>
      <c r="H41" s="28"/>
    </row>
    <row r="42" spans="1:10" ht="10.25" customHeight="1" x14ac:dyDescent="0.5">
      <c r="A42" s="79"/>
      <c r="B42" s="96"/>
      <c r="C42" s="92"/>
      <c r="D42" s="93"/>
      <c r="E42" s="94"/>
      <c r="F42" s="95">
        <f t="shared" si="1"/>
        <v>0.38611111111111096</v>
      </c>
      <c r="H42" s="28"/>
    </row>
    <row r="43" spans="1:10" ht="15" customHeight="1" x14ac:dyDescent="0.5">
      <c r="A43" s="79">
        <v>7</v>
      </c>
      <c r="B43" s="96"/>
      <c r="C43" s="93" t="s">
        <v>46</v>
      </c>
      <c r="D43" s="93"/>
      <c r="E43" s="94"/>
      <c r="F43" s="95">
        <f t="shared" si="1"/>
        <v>0.38611111111111096</v>
      </c>
      <c r="H43" s="28"/>
    </row>
    <row r="44" spans="1:10" ht="9.75" customHeight="1" x14ac:dyDescent="0.5">
      <c r="A44" s="115">
        <f>A43+0.001</f>
        <v>7.0010000000000003</v>
      </c>
      <c r="B44" s="96" t="s">
        <v>12</v>
      </c>
      <c r="C44" s="92" t="s">
        <v>65</v>
      </c>
      <c r="D44" s="93" t="s">
        <v>64</v>
      </c>
      <c r="E44" s="94">
        <v>5</v>
      </c>
      <c r="F44" s="95">
        <f t="shared" si="1"/>
        <v>0.38611111111111096</v>
      </c>
      <c r="H44" s="28"/>
    </row>
    <row r="45" spans="1:10" ht="11.65" customHeight="1" x14ac:dyDescent="0.5">
      <c r="A45" s="115">
        <f>A44+0.001</f>
        <v>7.0020000000000007</v>
      </c>
      <c r="B45" s="96" t="s">
        <v>12</v>
      </c>
      <c r="C45" s="92" t="s">
        <v>66</v>
      </c>
      <c r="D45" s="93" t="s">
        <v>64</v>
      </c>
      <c r="E45" s="94">
        <v>5</v>
      </c>
      <c r="F45" s="95">
        <f t="shared" si="1"/>
        <v>0.38958333333333317</v>
      </c>
      <c r="H45" s="28"/>
    </row>
    <row r="46" spans="1:10" ht="10.25" customHeight="1" x14ac:dyDescent="0.5">
      <c r="A46" s="79"/>
      <c r="B46" s="96"/>
      <c r="C46" s="92"/>
      <c r="D46" s="93"/>
      <c r="E46" s="94"/>
      <c r="F46" s="95">
        <f t="shared" si="1"/>
        <v>0.39305555555555538</v>
      </c>
      <c r="H46" s="28"/>
    </row>
    <row r="47" spans="1:10" ht="10.25" customHeight="1" x14ac:dyDescent="0.5">
      <c r="A47" s="79">
        <v>8</v>
      </c>
      <c r="B47" s="57"/>
      <c r="C47" s="67" t="s">
        <v>31</v>
      </c>
      <c r="D47" s="67"/>
      <c r="E47" s="82"/>
      <c r="F47" s="95">
        <f t="shared" si="1"/>
        <v>0.39305555555555538</v>
      </c>
      <c r="H47" s="28"/>
    </row>
    <row r="48" spans="1:10" ht="10.25" customHeight="1" x14ac:dyDescent="0.5">
      <c r="A48" s="79">
        <f t="shared" ref="A48:A61" si="5">A47+0.01</f>
        <v>8.01</v>
      </c>
      <c r="B48" s="57" t="s">
        <v>12</v>
      </c>
      <c r="C48" s="80" t="s">
        <v>41</v>
      </c>
      <c r="D48" s="67" t="s">
        <v>63</v>
      </c>
      <c r="E48" s="82">
        <v>3</v>
      </c>
      <c r="F48" s="95">
        <f>F47+TIME(0,E47,0)</f>
        <v>0.39305555555555538</v>
      </c>
      <c r="H48" s="28">
        <v>3.4722222222222225E-3</v>
      </c>
      <c r="J48" s="60"/>
    </row>
    <row r="49" spans="1:254" ht="10.25" customHeight="1" x14ac:dyDescent="0.5">
      <c r="A49" s="79">
        <f>A48+0.01</f>
        <v>8.02</v>
      </c>
      <c r="B49" s="57" t="s">
        <v>12</v>
      </c>
      <c r="C49" s="66" t="s">
        <v>42</v>
      </c>
      <c r="D49" s="67" t="s">
        <v>39</v>
      </c>
      <c r="E49" s="82">
        <v>3</v>
      </c>
      <c r="F49" s="95">
        <f t="shared" si="1"/>
        <v>0.39513888888888871</v>
      </c>
      <c r="H49" s="28">
        <v>3.4722222222222225E-3</v>
      </c>
    </row>
    <row r="50" spans="1:254" ht="10.25" customHeight="1" x14ac:dyDescent="0.5">
      <c r="A50" s="79">
        <f t="shared" si="5"/>
        <v>8.0299999999999994</v>
      </c>
      <c r="B50" s="57" t="s">
        <v>12</v>
      </c>
      <c r="C50" s="66" t="s">
        <v>43</v>
      </c>
      <c r="D50" s="67" t="s">
        <v>38</v>
      </c>
      <c r="E50" s="82">
        <v>3</v>
      </c>
      <c r="F50" s="95">
        <f t="shared" si="1"/>
        <v>0.39722222222222203</v>
      </c>
      <c r="H50" s="28"/>
    </row>
    <row r="51" spans="1:254" ht="10.25" customHeight="1" x14ac:dyDescent="0.5">
      <c r="A51" s="79">
        <f t="shared" si="5"/>
        <v>8.0399999999999991</v>
      </c>
      <c r="B51" s="57" t="s">
        <v>12</v>
      </c>
      <c r="C51" s="66" t="s">
        <v>44</v>
      </c>
      <c r="D51" s="67" t="s">
        <v>38</v>
      </c>
      <c r="E51" s="82">
        <v>3</v>
      </c>
      <c r="F51" s="95">
        <f t="shared" si="1"/>
        <v>0.39930555555555536</v>
      </c>
      <c r="H51" s="28"/>
    </row>
    <row r="52" spans="1:254" ht="10.25" customHeight="1" x14ac:dyDescent="0.5">
      <c r="A52" s="79">
        <f t="shared" si="5"/>
        <v>8.0499999999999989</v>
      </c>
      <c r="B52" s="57" t="s">
        <v>12</v>
      </c>
      <c r="C52" s="66" t="s">
        <v>45</v>
      </c>
      <c r="D52" s="67" t="s">
        <v>55</v>
      </c>
      <c r="E52" s="82">
        <v>5</v>
      </c>
      <c r="F52" s="95">
        <f t="shared" si="1"/>
        <v>0.40138888888888868</v>
      </c>
      <c r="H52" s="28"/>
    </row>
    <row r="53" spans="1:254" ht="10.25" customHeight="1" x14ac:dyDescent="0.5">
      <c r="A53" s="79">
        <f t="shared" si="5"/>
        <v>8.0599999999999987</v>
      </c>
      <c r="B53" s="57" t="s">
        <v>12</v>
      </c>
      <c r="C53" s="66" t="s">
        <v>47</v>
      </c>
      <c r="D53" s="67" t="s">
        <v>60</v>
      </c>
      <c r="E53" s="82">
        <v>3</v>
      </c>
      <c r="F53" s="95">
        <f t="shared" si="1"/>
        <v>0.40486111111111089</v>
      </c>
      <c r="H53" s="28"/>
    </row>
    <row r="54" spans="1:254" ht="10.25" customHeight="1" x14ac:dyDescent="0.5">
      <c r="A54" s="79"/>
      <c r="B54" s="57"/>
      <c r="C54" s="66"/>
      <c r="D54" s="67"/>
      <c r="E54" s="82"/>
      <c r="F54" s="95"/>
      <c r="H54" s="28"/>
    </row>
    <row r="55" spans="1:254" ht="12.75" customHeight="1" x14ac:dyDescent="0.5">
      <c r="A55" s="79">
        <v>9</v>
      </c>
      <c r="B55" s="57"/>
      <c r="C55" s="67" t="s">
        <v>32</v>
      </c>
      <c r="D55" s="67"/>
      <c r="E55" s="82"/>
      <c r="F55" s="95">
        <f>F53+TIME(0,E53,0)</f>
        <v>0.40694444444444422</v>
      </c>
      <c r="H55" s="28"/>
      <c r="J55" s="60"/>
    </row>
    <row r="56" spans="1:254" ht="10.25" customHeight="1" x14ac:dyDescent="0.5">
      <c r="A56" s="79"/>
      <c r="B56" s="57"/>
      <c r="C56" s="67"/>
      <c r="D56" s="67"/>
      <c r="E56" s="82"/>
      <c r="F56" s="95"/>
      <c r="H56" s="28"/>
      <c r="J56" s="60"/>
    </row>
    <row r="57" spans="1:254" x14ac:dyDescent="0.5">
      <c r="A57" s="79">
        <v>10</v>
      </c>
      <c r="B57" s="57"/>
      <c r="C57" s="67" t="s">
        <v>56</v>
      </c>
      <c r="D57" s="67"/>
      <c r="E57" s="82"/>
      <c r="F57" s="95">
        <f>F55+TIME(0,E55,0)</f>
        <v>0.40694444444444422</v>
      </c>
      <c r="H57" s="28">
        <v>2.0833333333333333E-3</v>
      </c>
    </row>
    <row r="58" spans="1:254" ht="10.25" customHeight="1" x14ac:dyDescent="0.5">
      <c r="A58" s="84">
        <f t="shared" si="5"/>
        <v>10.01</v>
      </c>
      <c r="B58" s="72" t="s">
        <v>9</v>
      </c>
      <c r="C58" s="107" t="s">
        <v>50</v>
      </c>
      <c r="D58" s="85" t="s">
        <v>48</v>
      </c>
      <c r="E58" s="86">
        <v>0</v>
      </c>
      <c r="F58" s="87">
        <f t="shared" si="1"/>
        <v>0.40694444444444422</v>
      </c>
      <c r="H58" s="28"/>
    </row>
    <row r="59" spans="1:254" ht="10.25" customHeight="1" x14ac:dyDescent="0.5">
      <c r="A59" s="99">
        <f t="shared" si="5"/>
        <v>10.02</v>
      </c>
      <c r="B59" s="96" t="s">
        <v>9</v>
      </c>
      <c r="C59" s="92" t="s">
        <v>51</v>
      </c>
      <c r="D59" s="93" t="s">
        <v>48</v>
      </c>
      <c r="E59" s="94">
        <v>3</v>
      </c>
      <c r="F59" s="95">
        <f t="shared" si="1"/>
        <v>0.40694444444444422</v>
      </c>
      <c r="H59" s="78"/>
    </row>
    <row r="60" spans="1:254" ht="10.25" customHeight="1" x14ac:dyDescent="0.5">
      <c r="A60" s="84">
        <f t="shared" si="5"/>
        <v>10.029999999999999</v>
      </c>
      <c r="B60" s="72" t="s">
        <v>9</v>
      </c>
      <c r="C60" s="107" t="s">
        <v>52</v>
      </c>
      <c r="D60" s="85" t="s">
        <v>48</v>
      </c>
      <c r="E60" s="86">
        <v>0</v>
      </c>
      <c r="F60" s="87">
        <f t="shared" si="1"/>
        <v>0.40902777777777755</v>
      </c>
      <c r="H60" s="97"/>
    </row>
    <row r="61" spans="1:254" ht="10.25" customHeight="1" x14ac:dyDescent="0.5">
      <c r="A61" s="84">
        <f t="shared" si="5"/>
        <v>10.039999999999999</v>
      </c>
      <c r="B61" s="72" t="s">
        <v>9</v>
      </c>
      <c r="C61" s="107" t="s">
        <v>53</v>
      </c>
      <c r="D61" s="85" t="s">
        <v>48</v>
      </c>
      <c r="E61" s="86">
        <v>0</v>
      </c>
      <c r="F61" s="87">
        <f t="shared" si="1"/>
        <v>0.40902777777777755</v>
      </c>
      <c r="H61" s="97"/>
    </row>
    <row r="62" spans="1:254" s="102" customFormat="1" ht="10.25" customHeight="1" x14ac:dyDescent="0.5">
      <c r="A62" s="99"/>
      <c r="B62" s="96"/>
      <c r="C62" s="92"/>
      <c r="D62" s="93"/>
      <c r="E62" s="94"/>
      <c r="F62" s="95"/>
      <c r="G62" s="100"/>
      <c r="H62" s="101"/>
      <c r="I62" s="100"/>
      <c r="J62" s="100"/>
      <c r="K62" s="100"/>
      <c r="L62" s="100"/>
      <c r="M62" s="100"/>
      <c r="N62" s="100"/>
      <c r="O62" s="100"/>
      <c r="P62" s="100"/>
      <c r="Q62" s="100"/>
      <c r="R62" s="100"/>
      <c r="S62" s="100"/>
      <c r="T62" s="100"/>
      <c r="U62" s="100"/>
      <c r="V62" s="100"/>
      <c r="W62" s="100"/>
      <c r="X62" s="100"/>
      <c r="Y62" s="100"/>
      <c r="Z62" s="100"/>
      <c r="AA62" s="100"/>
      <c r="AB62" s="100"/>
      <c r="AC62" s="100"/>
      <c r="AD62" s="100"/>
      <c r="AE62" s="100"/>
      <c r="AF62" s="100"/>
      <c r="AG62" s="100"/>
      <c r="AH62" s="100"/>
      <c r="AI62" s="100"/>
      <c r="AJ62" s="100"/>
      <c r="AK62" s="100"/>
      <c r="AL62" s="100"/>
      <c r="AM62" s="100"/>
      <c r="AN62" s="100"/>
      <c r="AO62" s="100"/>
      <c r="AP62" s="100"/>
      <c r="AQ62" s="100"/>
      <c r="AR62" s="100"/>
      <c r="AS62" s="100"/>
      <c r="AT62" s="100"/>
      <c r="AU62" s="100"/>
      <c r="AV62" s="100"/>
      <c r="AW62" s="100"/>
      <c r="AX62" s="100"/>
      <c r="AY62" s="100"/>
      <c r="AZ62" s="100"/>
      <c r="BA62" s="100"/>
      <c r="BB62" s="100"/>
      <c r="BC62" s="100"/>
      <c r="BD62" s="100"/>
      <c r="BE62" s="100"/>
      <c r="BF62" s="100"/>
      <c r="BG62" s="100"/>
      <c r="BH62" s="100"/>
      <c r="BI62" s="100"/>
      <c r="BJ62" s="100"/>
      <c r="BK62" s="100"/>
      <c r="BL62" s="100"/>
      <c r="BM62" s="100"/>
      <c r="BN62" s="100"/>
      <c r="BO62" s="100"/>
      <c r="BP62" s="100"/>
      <c r="BQ62" s="100"/>
      <c r="BR62" s="100"/>
      <c r="BS62" s="100"/>
      <c r="BT62" s="100"/>
      <c r="BU62" s="100"/>
      <c r="BV62" s="100"/>
      <c r="BW62" s="100"/>
      <c r="BX62" s="100"/>
      <c r="BY62" s="100"/>
      <c r="BZ62" s="100"/>
      <c r="CA62" s="100"/>
      <c r="CB62" s="100"/>
      <c r="CC62" s="100"/>
      <c r="CD62" s="100"/>
      <c r="CE62" s="100"/>
      <c r="CF62" s="100"/>
      <c r="CG62" s="100"/>
      <c r="CH62" s="100"/>
      <c r="CI62" s="100"/>
      <c r="CJ62" s="100"/>
      <c r="CK62" s="100"/>
      <c r="CL62" s="100"/>
      <c r="CM62" s="100"/>
      <c r="CN62" s="100"/>
      <c r="CO62" s="100"/>
      <c r="CP62" s="100"/>
      <c r="CQ62" s="100"/>
      <c r="CR62" s="100"/>
      <c r="CS62" s="100"/>
      <c r="CT62" s="100"/>
      <c r="CU62" s="100"/>
      <c r="CV62" s="100"/>
      <c r="CW62" s="100"/>
      <c r="CX62" s="100"/>
      <c r="CY62" s="100"/>
      <c r="CZ62" s="100"/>
      <c r="DA62" s="100"/>
      <c r="DB62" s="100"/>
      <c r="DC62" s="100"/>
      <c r="DD62" s="100"/>
      <c r="DE62" s="100"/>
      <c r="DF62" s="100"/>
      <c r="DG62" s="100"/>
      <c r="DH62" s="100"/>
      <c r="DI62" s="100"/>
      <c r="DJ62" s="100"/>
      <c r="DK62" s="100"/>
      <c r="DL62" s="100"/>
      <c r="DM62" s="100"/>
      <c r="DN62" s="100"/>
      <c r="DO62" s="100"/>
      <c r="DP62" s="100"/>
      <c r="DQ62" s="100"/>
      <c r="DR62" s="100"/>
      <c r="DS62" s="100"/>
      <c r="DT62" s="100"/>
      <c r="DU62" s="100"/>
      <c r="DV62" s="100"/>
      <c r="DW62" s="100"/>
      <c r="DX62" s="100"/>
      <c r="DY62" s="100"/>
      <c r="DZ62" s="100"/>
      <c r="EA62" s="100"/>
      <c r="EB62" s="100"/>
      <c r="EC62" s="100"/>
      <c r="ED62" s="100"/>
      <c r="EE62" s="100"/>
      <c r="EF62" s="100"/>
      <c r="EG62" s="100"/>
      <c r="EH62" s="100"/>
      <c r="EI62" s="100"/>
      <c r="EJ62" s="100"/>
      <c r="EK62" s="100"/>
      <c r="EL62" s="100"/>
      <c r="EM62" s="100"/>
      <c r="EN62" s="100"/>
      <c r="EO62" s="100"/>
      <c r="EP62" s="100"/>
      <c r="EQ62" s="100"/>
      <c r="ER62" s="100"/>
      <c r="ES62" s="100"/>
      <c r="ET62" s="100"/>
      <c r="EU62" s="100"/>
      <c r="EV62" s="100"/>
      <c r="EW62" s="100"/>
      <c r="EX62" s="100"/>
      <c r="EY62" s="100"/>
      <c r="EZ62" s="100"/>
      <c r="FA62" s="100"/>
      <c r="FB62" s="100"/>
      <c r="FC62" s="100"/>
      <c r="FD62" s="100"/>
      <c r="FE62" s="100"/>
      <c r="FF62" s="100"/>
      <c r="FG62" s="100"/>
      <c r="FH62" s="100"/>
      <c r="FI62" s="100"/>
      <c r="FJ62" s="100"/>
      <c r="FK62" s="100"/>
      <c r="FL62" s="100"/>
      <c r="FM62" s="100"/>
      <c r="FN62" s="100"/>
      <c r="FO62" s="100"/>
      <c r="FP62" s="100"/>
      <c r="FQ62" s="100"/>
      <c r="FR62" s="100"/>
      <c r="FS62" s="100"/>
      <c r="FT62" s="100"/>
      <c r="FU62" s="100"/>
      <c r="FV62" s="100"/>
      <c r="FW62" s="100"/>
      <c r="FX62" s="100"/>
      <c r="FY62" s="100"/>
      <c r="FZ62" s="100"/>
      <c r="GA62" s="100"/>
      <c r="GB62" s="100"/>
      <c r="GC62" s="100"/>
      <c r="GD62" s="100"/>
      <c r="GE62" s="100"/>
      <c r="GF62" s="100"/>
      <c r="GG62" s="100"/>
      <c r="GH62" s="100"/>
      <c r="GI62" s="100"/>
      <c r="GJ62" s="100"/>
      <c r="GK62" s="100"/>
      <c r="GL62" s="100"/>
      <c r="GM62" s="100"/>
      <c r="GN62" s="100"/>
      <c r="GO62" s="100"/>
      <c r="GP62" s="100"/>
      <c r="GQ62" s="100"/>
      <c r="GR62" s="100"/>
      <c r="GS62" s="100"/>
      <c r="GT62" s="100"/>
      <c r="GU62" s="100"/>
      <c r="GV62" s="100"/>
      <c r="GW62" s="100"/>
      <c r="GX62" s="100"/>
      <c r="GY62" s="100"/>
      <c r="GZ62" s="100"/>
      <c r="HA62" s="100"/>
      <c r="HB62" s="100"/>
      <c r="HC62" s="100"/>
      <c r="HD62" s="100"/>
      <c r="HE62" s="100"/>
      <c r="HF62" s="100"/>
      <c r="HG62" s="100"/>
      <c r="HH62" s="100"/>
      <c r="HI62" s="100"/>
      <c r="HJ62" s="100"/>
      <c r="HK62" s="100"/>
      <c r="HL62" s="100"/>
      <c r="HM62" s="100"/>
      <c r="HN62" s="100"/>
      <c r="HO62" s="100"/>
      <c r="HP62" s="100"/>
      <c r="HQ62" s="100"/>
      <c r="HR62" s="100"/>
      <c r="HS62" s="100"/>
      <c r="HT62" s="100"/>
      <c r="HU62" s="100"/>
      <c r="HV62" s="100"/>
      <c r="HW62" s="100"/>
      <c r="HX62" s="100"/>
      <c r="HY62" s="100"/>
      <c r="HZ62" s="100"/>
      <c r="IA62" s="100"/>
      <c r="IB62" s="100"/>
      <c r="IC62" s="100"/>
      <c r="ID62" s="100"/>
      <c r="IE62" s="100"/>
      <c r="IF62" s="100"/>
      <c r="IG62" s="100"/>
      <c r="IH62" s="100"/>
      <c r="II62" s="100"/>
      <c r="IJ62" s="100"/>
      <c r="IK62" s="100"/>
      <c r="IL62" s="100"/>
      <c r="IM62" s="100"/>
      <c r="IN62" s="100"/>
      <c r="IO62" s="100"/>
      <c r="IP62" s="100"/>
      <c r="IQ62" s="100"/>
      <c r="IR62" s="100"/>
      <c r="IS62" s="100"/>
      <c r="IT62" s="100"/>
    </row>
    <row r="63" spans="1:254" ht="10.25" customHeight="1" x14ac:dyDescent="0.5">
      <c r="A63" s="79">
        <v>11</v>
      </c>
      <c r="B63" s="57" t="s">
        <v>12</v>
      </c>
      <c r="C63" s="67" t="s">
        <v>24</v>
      </c>
      <c r="D63" s="67" t="s">
        <v>6</v>
      </c>
      <c r="E63" s="82">
        <v>3</v>
      </c>
      <c r="F63" s="95">
        <f>F61+TIME(0,E61,0)</f>
        <v>0.40902777777777755</v>
      </c>
      <c r="H63" s="8"/>
    </row>
    <row r="64" spans="1:254" ht="10.25" customHeight="1" x14ac:dyDescent="0.5">
      <c r="A64" s="88"/>
      <c r="B64" s="89"/>
      <c r="C64" s="90"/>
      <c r="D64" s="90"/>
      <c r="E64" s="91"/>
      <c r="F64" s="81">
        <f t="shared" si="1"/>
        <v>0.41111111111111087</v>
      </c>
      <c r="H64" s="8"/>
    </row>
    <row r="65" spans="1:8" ht="10.25" customHeight="1" x14ac:dyDescent="0.5">
      <c r="A65" s="68"/>
      <c r="B65" s="62"/>
      <c r="C65" s="71"/>
      <c r="D65" s="69"/>
      <c r="E65" s="38"/>
      <c r="F65" s="70"/>
      <c r="H65" s="35"/>
    </row>
    <row r="66" spans="1:8" ht="10.25" customHeight="1" x14ac:dyDescent="0.5">
      <c r="A66" s="98">
        <v>12</v>
      </c>
      <c r="B66" s="58" t="s">
        <v>20</v>
      </c>
      <c r="C66" s="59" t="s">
        <v>25</v>
      </c>
      <c r="D66" s="63" t="s">
        <v>6</v>
      </c>
      <c r="E66" s="64"/>
      <c r="F66" s="65">
        <v>0.42708333333333331</v>
      </c>
      <c r="H66" s="40"/>
    </row>
    <row r="67" spans="1:8" ht="24.75" customHeight="1" x14ac:dyDescent="0.5">
      <c r="A67" s="36"/>
      <c r="B67" s="37"/>
      <c r="C67" s="34"/>
      <c r="D67" s="34"/>
      <c r="E67" s="38"/>
      <c r="F67" s="39"/>
      <c r="H67" s="42" t="s">
        <v>1</v>
      </c>
    </row>
    <row r="68" spans="1:8" x14ac:dyDescent="0.5">
      <c r="A68" s="41" t="s">
        <v>1</v>
      </c>
      <c r="B68" s="37" t="s">
        <v>1</v>
      </c>
      <c r="C68" s="34" t="s">
        <v>26</v>
      </c>
      <c r="D68" s="34"/>
      <c r="E68" s="38" t="s">
        <v>1</v>
      </c>
      <c r="F68" s="39" t="s">
        <v>1</v>
      </c>
      <c r="H68" s="47"/>
    </row>
    <row r="69" spans="1:8" x14ac:dyDescent="0.5">
      <c r="A69" s="37"/>
      <c r="B69" s="43"/>
      <c r="C69" s="34" t="s">
        <v>27</v>
      </c>
      <c r="D69" s="44"/>
      <c r="E69" s="45"/>
      <c r="F69" s="46"/>
      <c r="H69" s="47"/>
    </row>
    <row r="70" spans="1:8" x14ac:dyDescent="0.5">
      <c r="A70" s="37"/>
      <c r="B70" s="43"/>
      <c r="C70" s="34"/>
      <c r="D70" s="44"/>
      <c r="E70" s="45"/>
      <c r="F70" s="46"/>
    </row>
    <row r="71" spans="1:8" x14ac:dyDescent="0.5">
      <c r="A71" s="48"/>
      <c r="B71" s="49"/>
      <c r="C71" s="50"/>
    </row>
    <row r="72" spans="1:8" x14ac:dyDescent="0.5">
      <c r="A72" s="48"/>
      <c r="B72" s="49"/>
      <c r="C72" s="55"/>
      <c r="D72" s="55"/>
    </row>
    <row r="73" spans="1:8" x14ac:dyDescent="0.5">
      <c r="A73" s="48"/>
      <c r="B73" s="49"/>
      <c r="C73" s="56"/>
      <c r="D73" s="55"/>
    </row>
    <row r="74" spans="1:8" x14ac:dyDescent="0.5">
      <c r="D74" s="55"/>
    </row>
  </sheetData>
  <pageMargins left="0.5" right="0.25" top="0.79570000000000007" bottom="0.79570000000000007" header="0.5" footer="0.5"/>
  <pageSetup fitToWidth="0" fitToHeight="0" pageOrder="overThenDown" orientation="portrait" cellComments="asDisplayed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43073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EC_Opening_Agenda</vt:lpstr>
      <vt:lpstr>Excel_BuiltIn_Print_Area_1_1</vt:lpstr>
      <vt:lpstr>EC_Opening_Agenda!Print_Area</vt:lpstr>
      <vt:lpstr>Print_Area_MI</vt:lpstr>
      <vt:lpstr>PRINT_AREA_MI_1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SEC Agenda</dc:title>
  <dc:creator>Bob O'Hara</dc:creator>
  <cp:keywords>No Restrictions</cp:keywords>
  <cp:lastModifiedBy>John DAmbrosia</cp:lastModifiedBy>
  <cp:revision>54</cp:revision>
  <cp:lastPrinted>2012-06-10T14:17:47Z</cp:lastPrinted>
  <dcterms:created xsi:type="dcterms:W3CDTF">2000-02-17T15:16:37Z</dcterms:created>
  <dcterms:modified xsi:type="dcterms:W3CDTF">2024-03-11T10:09:17Z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r8>1114369403</vt:r8>
  </property>
  <property fmtid="{D5CDD505-2E9C-101B-9397-08002B2CF9AE}" pid="3" name="_AuthorEmail">
    <vt:lpwstr>bob@airespace.com</vt:lpwstr>
  </property>
  <property fmtid="{D5CDD505-2E9C-101B-9397-08002B2CF9AE}" pid="4" name="_AuthorEmailDisplayName">
    <vt:lpwstr>Bob O'Hara</vt:lpwstr>
  </property>
  <property fmtid="{D5CDD505-2E9C-101B-9397-08002B2CF9AE}" pid="5" name="_EmailSubject">
    <vt:lpwstr>Newer latest Monday agenda (r03)</vt:lpwstr>
  </property>
  <property fmtid="{D5CDD505-2E9C-101B-9397-08002B2CF9AE}" pid="6" name="_PreviousAdHocReviewCycleID">
    <vt:r8>2128490663</vt:r8>
  </property>
  <property fmtid="{D5CDD505-2E9C-101B-9397-08002B2CF9AE}" pid="7" name="TitusGUID">
    <vt:lpwstr>f6b91de2-8ec0-49f7-947b-1306c78e28c5</vt:lpwstr>
  </property>
  <property fmtid="{D5CDD505-2E9C-101B-9397-08002B2CF9AE}" pid="8" name="DellClassification">
    <vt:lpwstr>No Restrictions</vt:lpwstr>
  </property>
  <property fmtid="{D5CDD505-2E9C-101B-9397-08002B2CF9AE}" pid="9" name="DellSubLabels">
    <vt:lpwstr/>
  </property>
</Properties>
</file>